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247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<sst xmlns="http://schemas.openxmlformats.org/spreadsheetml/2006/main" count="96" uniqueCount="53">
  <si>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第247表  身体障害者に対する補装具購入等の状況</t>
  </si>
  <si>
    <t>（単位  金額：千円）</t>
  </si>
  <si>
    <t>区 　　　　　　　　  分</t>
  </si>
  <si>
    <t>平成元年度
（1989）</t>
  </si>
  <si>
    <t>２
（1990）</t>
  </si>
  <si>
    <t>３
（1991）</t>
  </si>
  <si>
    <t>４
（1992）</t>
  </si>
  <si>
    <t>５
（1993）</t>
  </si>
  <si>
    <t>６
（1994）</t>
  </si>
  <si>
    <t>７
（1995）</t>
  </si>
  <si>
    <t>８
（1996）</t>
  </si>
  <si>
    <t>９
（1997）</t>
  </si>
  <si>
    <t>10
（1998）</t>
  </si>
  <si>
    <t>11
（1999）</t>
  </si>
  <si>
    <t>12
（2000）</t>
  </si>
  <si>
    <t>13
（2001）</t>
  </si>
  <si>
    <t>14
（2002）</t>
  </si>
  <si>
    <t>15
（2003）</t>
  </si>
  <si>
    <t>16
（2004）</t>
  </si>
  <si>
    <t>17
（2005）</t>
  </si>
  <si>
    <t>18
（2006）</t>
  </si>
  <si>
    <t>19
（2007）</t>
  </si>
  <si>
    <t>20
（2008）</t>
  </si>
  <si>
    <t>21
（2009）</t>
  </si>
  <si>
    <t>22
（2010）</t>
  </si>
  <si>
    <t>23
（2011）</t>
  </si>
  <si>
    <t>24
（2012）</t>
  </si>
  <si>
    <t>25
（2013）</t>
  </si>
  <si>
    <t>26
（2014）</t>
  </si>
  <si>
    <t>27
（2015）</t>
  </si>
  <si>
    <t>28
（2016）</t>
  </si>
  <si>
    <t>29
（2017）</t>
  </si>
  <si>
    <t>購入</t>
  </si>
  <si>
    <t>件数</t>
  </si>
  <si>
    <t>公費負担額</t>
  </si>
  <si>
    <t>義肢</t>
  </si>
  <si>
    <t>義手</t>
  </si>
  <si>
    <t>義足</t>
  </si>
  <si>
    <t>装具</t>
  </si>
  <si>
    <t>盲人安全つえ</t>
  </si>
  <si>
    <t>補聴器</t>
  </si>
  <si>
    <t>車いす・電動車いす</t>
  </si>
  <si>
    <t>歩行補助つえ</t>
  </si>
  <si>
    <t>その他</t>
  </si>
  <si>
    <t>修理</t>
  </si>
  <si>
    <t>（注）１　平成16年度は、報告書の記載が「基準内補装具」と「基準外補装具」に分割されたため、２表を積算した値である。</t>
  </si>
  <si>
    <t>　　　２　平成18年度は、障害者自立支援法施行後の平成18年10月から平成19年３月までを対象としている。</t>
  </si>
  <si>
    <t>　　　３　平成18年度は、障害者自立支援法施行により報告書の記載が「身体障害者」から「身体障害者・児」に変更された。</t>
  </si>
  <si>
    <t>　　　４　平成20年度以降は、「補装具」と「特例補装具」を合算した値である。</t>
  </si>
  <si>
    <t>　　　５　平成22年度は、東日本大震災の影響により、岩手県（盛岡市以外）の一部、宮城県（仙台市以外）、福島県（郡山市及びいわき市以外）を除いて集計した数値である。</t>
  </si>
  <si>
    <t>　　　６　平成25年度以降の「公費負担額」は、｢障害者総合支援法による公費負担額」である。</t>
  </si>
  <si>
    <t>資料：平成20年度以前は厚生労働省大臣官房統計情報部「社会福祉行政業務報告（福祉行政報告例）」、</t>
  </si>
  <si>
    <t>　　　平成21年度以降は厚生労働省大臣官房統計情報部「福祉行政報告例」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</si>
</sst>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6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9"/>
      <name val="ＭＳ Ｐ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6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1" fillId="0" borderId="0" xfId="60" applyFont="1" applyBorder="1" applyAlignment="1">
      <alignment vertical="center"/>
    </xf>
    <xf numFmtId="0" fontId="23" fillId="0" borderId="10" xfId="60" applyFont="1" applyBorder="1" applyAlignment="1">
      <alignment horizontal="center" vertical="center"/>
    </xf>
    <xf numFmtId="0" fontId="23" fillId="0" borderId="11" xfId="60" applyFont="1" applyBorder="1" applyAlignment="1">
      <alignment horizontal="center" vertical="center"/>
    </xf>
    <xf numFmtId="0" fontId="23" fillId="0" borderId="12" xfId="60" applyFont="1" applyBorder="1" applyAlignment="1">
      <alignment horizontal="center" vertical="center" wrapText="1"/>
    </xf>
    <xf numFmtId="0" fontId="23" fillId="0" borderId="12" xfId="6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3" xfId="6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4" fillId="0" borderId="0" xfId="60" applyFont="1" applyBorder="1" applyAlignment="1">
      <alignment horizontal="distributed" vertical="center"/>
    </xf>
    <xf numFmtId="176" fontId="24" fillId="0" borderId="14" xfId="60" applyNumberFormat="1" applyFont="1" applyBorder="1" applyAlignment="1">
      <alignment horizontal="right" vertical="center"/>
    </xf>
    <xf numFmtId="176" fontId="24" fillId="0" borderId="15" xfId="60" applyNumberFormat="1" applyFont="1" applyBorder="1" applyAlignment="1">
      <alignment horizontal="right" vertical="center"/>
    </xf>
    <xf numFmtId="176" fontId="45" fillId="0" borderId="14" xfId="60" applyNumberFormat="1" applyFont="1" applyBorder="1" applyAlignment="1">
      <alignment horizontal="right" vertical="center"/>
    </xf>
    <xf numFmtId="176" fontId="24" fillId="0" borderId="15" xfId="60" applyNumberFormat="1" applyFont="1" applyFill="1" applyBorder="1" applyAlignment="1">
      <alignment horizontal="right" vertical="center"/>
    </xf>
    <xf numFmtId="0" fontId="24" fillId="0" borderId="13" xfId="60" applyFont="1" applyBorder="1" applyAlignment="1">
      <alignment horizontal="distributed" vertical="center"/>
    </xf>
    <xf numFmtId="176" fontId="24" fillId="0" borderId="14" xfId="60" applyNumberFormat="1" applyFont="1" applyFill="1" applyBorder="1" applyAlignment="1">
      <alignment horizontal="right" vertical="center"/>
    </xf>
    <xf numFmtId="176" fontId="45" fillId="0" borderId="14" xfId="6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0" xfId="60" applyFont="1" applyBorder="1" applyAlignment="1">
      <alignment horizontal="distributed" vertical="center"/>
    </xf>
    <xf numFmtId="176" fontId="23" fillId="0" borderId="14" xfId="60" applyNumberFormat="1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17" xfId="60" applyFont="1" applyBorder="1" applyAlignment="1">
      <alignment horizontal="distributed" vertical="center"/>
    </xf>
    <xf numFmtId="176" fontId="23" fillId="0" borderId="18" xfId="60" applyNumberFormat="1" applyFont="1" applyBorder="1" applyAlignment="1">
      <alignment horizontal="right" vertical="center"/>
    </xf>
    <xf numFmtId="0" fontId="21" fillId="0" borderId="0" xfId="6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2" fillId="0" borderId="0" xfId="60" applyFont="1" applyAlignment="1">
      <alignment vertical="center"/>
    </xf>
    <xf numFmtId="0" fontId="22" fillId="0" borderId="0" xfId="6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61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2" customWidth="1"/>
    <col min="2" max="2" width="9.625" style="2" customWidth="1"/>
    <col min="3" max="3" width="1.75390625" style="2" customWidth="1"/>
    <col min="4" max="4" width="9.625" style="2" customWidth="1"/>
    <col min="5" max="5" width="1.625" style="2" customWidth="1"/>
    <col min="6" max="6" width="10.625" style="2" customWidth="1"/>
    <col min="7" max="35" width="12.625" style="2" customWidth="1"/>
    <col min="36" max="16384" width="8.75390625" style="2" customWidth="1"/>
  </cols>
  <sheetData>
    <row r="1" spans="1:16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35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  <c r="V3" s="3"/>
      <c r="AC3" s="3"/>
      <c r="AE3" s="4"/>
      <c r="AF3" s="4"/>
      <c r="AG3" s="4"/>
      <c r="AI3" s="4" t="s">
        <v>1</v>
      </c>
    </row>
    <row r="4" spans="1:16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35" s="10" customFormat="1" ht="30" customHeight="1">
      <c r="A5" s="6" t="s">
        <v>2</v>
      </c>
      <c r="B5" s="7"/>
      <c r="C5" s="7"/>
      <c r="D5" s="7"/>
      <c r="E5" s="7"/>
      <c r="F5" s="7"/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 t="s">
        <v>15</v>
      </c>
      <c r="T5" s="8" t="s">
        <v>16</v>
      </c>
      <c r="U5" s="8" t="s">
        <v>17</v>
      </c>
      <c r="V5" s="8" t="s">
        <v>18</v>
      </c>
      <c r="W5" s="8" t="s">
        <v>19</v>
      </c>
      <c r="X5" s="8" t="s">
        <v>20</v>
      </c>
      <c r="Y5" s="8" t="s">
        <v>21</v>
      </c>
      <c r="Z5" s="8" t="s">
        <v>22</v>
      </c>
      <c r="AA5" s="8" t="s">
        <v>23</v>
      </c>
      <c r="AB5" s="8" t="s">
        <v>24</v>
      </c>
      <c r="AC5" s="9" t="s">
        <v>25</v>
      </c>
      <c r="AD5" s="8" t="s">
        <v>26</v>
      </c>
      <c r="AE5" s="8" t="s">
        <v>27</v>
      </c>
      <c r="AF5" s="8" t="s">
        <v>28</v>
      </c>
      <c r="AG5" s="8" t="s">
        <v>29</v>
      </c>
      <c r="AH5" s="8" t="s">
        <v>30</v>
      </c>
      <c r="AI5" s="8" t="s">
        <v>31</v>
      </c>
    </row>
    <row r="6" spans="1:35" s="10" customFormat="1" ht="15" customHeight="1">
      <c r="A6" s="11" t="s">
        <v>32</v>
      </c>
      <c r="B6" s="12"/>
      <c r="C6" s="12"/>
      <c r="D6" s="12"/>
      <c r="E6" s="13"/>
      <c r="F6" s="13" t="s">
        <v>33</v>
      </c>
      <c r="G6" s="14">
        <v>367752</v>
      </c>
      <c r="H6" s="14">
        <v>414127</v>
      </c>
      <c r="I6" s="14">
        <v>460030</v>
      </c>
      <c r="J6" s="14">
        <v>500179</v>
      </c>
      <c r="K6" s="14">
        <v>538982</v>
      </c>
      <c r="L6" s="14">
        <v>601392</v>
      </c>
      <c r="M6" s="14">
        <v>681094</v>
      </c>
      <c r="N6" s="14">
        <v>758704</v>
      </c>
      <c r="O6" s="14">
        <v>820658</v>
      </c>
      <c r="P6" s="14">
        <v>912082</v>
      </c>
      <c r="Q6" s="14">
        <v>967901</v>
      </c>
      <c r="R6" s="14">
        <v>979601</v>
      </c>
      <c r="S6" s="14">
        <v>1057585</v>
      </c>
      <c r="T6" s="14">
        <v>1111827</v>
      </c>
      <c r="U6" s="14">
        <v>1250400</v>
      </c>
      <c r="V6" s="14">
        <v>1382189</v>
      </c>
      <c r="W6" s="14">
        <v>1425255</v>
      </c>
      <c r="X6" s="14">
        <v>85431</v>
      </c>
      <c r="Y6" s="14">
        <v>157601</v>
      </c>
      <c r="Z6" s="14">
        <v>162680</v>
      </c>
      <c r="AA6" s="14">
        <v>160107</v>
      </c>
      <c r="AB6" s="15">
        <v>164395</v>
      </c>
      <c r="AC6" s="14">
        <v>163835</v>
      </c>
      <c r="AD6" s="14">
        <v>166701</v>
      </c>
      <c r="AE6" s="14">
        <v>165528</v>
      </c>
      <c r="AF6" s="14">
        <v>161194</v>
      </c>
      <c r="AG6" s="16">
        <f>SUM(AG9,AG11,AG13,AG15,AG17,AG19,AG21,AG23)</f>
        <v>161337</v>
      </c>
      <c r="AH6" s="16">
        <f>SUM(AH9,AH11,AH13,AH15,AH17,AH19,AH21,AH23)</f>
        <v>157933</v>
      </c>
      <c r="AI6" s="17">
        <v>155269</v>
      </c>
    </row>
    <row r="7" spans="1:35" s="10" customFormat="1" ht="15" customHeight="1">
      <c r="A7" s="18"/>
      <c r="B7" s="13"/>
      <c r="C7" s="13"/>
      <c r="D7" s="13"/>
      <c r="E7" s="13"/>
      <c r="F7" s="13" t="s">
        <v>34</v>
      </c>
      <c r="G7" s="14">
        <v>8691811</v>
      </c>
      <c r="H7" s="14">
        <v>9793962</v>
      </c>
      <c r="I7" s="14">
        <v>10856016</v>
      </c>
      <c r="J7" s="14">
        <v>11785986</v>
      </c>
      <c r="K7" s="14">
        <v>12952389</v>
      </c>
      <c r="L7" s="14">
        <v>14702492</v>
      </c>
      <c r="M7" s="14">
        <v>16497957</v>
      </c>
      <c r="N7" s="14">
        <v>18229607</v>
      </c>
      <c r="O7" s="14">
        <v>19964839</v>
      </c>
      <c r="P7" s="14">
        <v>21709753</v>
      </c>
      <c r="Q7" s="14">
        <v>23351124</v>
      </c>
      <c r="R7" s="14">
        <v>20585733</v>
      </c>
      <c r="S7" s="14">
        <v>19387490</v>
      </c>
      <c r="T7" s="14">
        <v>20048307</v>
      </c>
      <c r="U7" s="14">
        <v>21900433</v>
      </c>
      <c r="V7" s="14">
        <v>22738422</v>
      </c>
      <c r="W7" s="14">
        <v>24032746</v>
      </c>
      <c r="X7" s="14">
        <v>6971667</v>
      </c>
      <c r="Y7" s="14">
        <v>16518776</v>
      </c>
      <c r="Z7" s="14">
        <v>18143731</v>
      </c>
      <c r="AA7" s="14">
        <v>18402168</v>
      </c>
      <c r="AB7" s="14">
        <v>20604798</v>
      </c>
      <c r="AC7" s="19">
        <v>20456773</v>
      </c>
      <c r="AD7" s="19">
        <v>20680641</v>
      </c>
      <c r="AE7" s="19">
        <v>20923276</v>
      </c>
      <c r="AF7" s="19">
        <v>20724308</v>
      </c>
      <c r="AG7" s="20">
        <f>SUM(AG10,AG12,AG14,AG16,AG18,AG20,AG22,AG24)</f>
        <v>20736729</v>
      </c>
      <c r="AH7" s="20">
        <f>SUM(AH10,AH12,AH14,AH16,AH18,AH20,AH22,AH24)</f>
        <v>20163234</v>
      </c>
      <c r="AI7" s="19">
        <v>19957057</v>
      </c>
    </row>
    <row r="8" spans="1:35" s="10" customFormat="1" ht="15" customHeight="1">
      <c r="A8" s="21"/>
      <c r="B8" s="22" t="s">
        <v>35</v>
      </c>
      <c r="C8" s="12"/>
      <c r="D8" s="12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0" customFormat="1" ht="15" customHeight="1">
      <c r="A9" s="21"/>
      <c r="B9" s="23"/>
      <c r="C9" s="22" t="s">
        <v>36</v>
      </c>
      <c r="D9" s="24"/>
      <c r="E9" s="25"/>
      <c r="F9" s="25" t="s">
        <v>33</v>
      </c>
      <c r="G9" s="26">
        <v>2835</v>
      </c>
      <c r="H9" s="26">
        <v>2753</v>
      </c>
      <c r="I9" s="26">
        <v>2755</v>
      </c>
      <c r="J9" s="26">
        <v>2676</v>
      </c>
      <c r="K9" s="26">
        <v>2557</v>
      </c>
      <c r="L9" s="26">
        <v>2576</v>
      </c>
      <c r="M9" s="26">
        <v>2567</v>
      </c>
      <c r="N9" s="26">
        <v>2474</v>
      </c>
      <c r="O9" s="26">
        <v>2418</v>
      </c>
      <c r="P9" s="26">
        <v>2431</v>
      </c>
      <c r="Q9" s="26">
        <v>2243</v>
      </c>
      <c r="R9" s="26">
        <v>2233</v>
      </c>
      <c r="S9" s="26">
        <v>2153</v>
      </c>
      <c r="T9" s="26">
        <v>2019</v>
      </c>
      <c r="U9" s="26">
        <v>2059</v>
      </c>
      <c r="V9" s="26">
        <v>1835</v>
      </c>
      <c r="W9" s="26">
        <v>1904</v>
      </c>
      <c r="X9" s="26">
        <v>695</v>
      </c>
      <c r="Y9" s="26">
        <v>1646</v>
      </c>
      <c r="Z9" s="26">
        <v>1572</v>
      </c>
      <c r="AA9" s="26">
        <v>1527</v>
      </c>
      <c r="AB9" s="26">
        <v>1440</v>
      </c>
      <c r="AC9" s="26">
        <v>1509</v>
      </c>
      <c r="AD9" s="26">
        <v>1393</v>
      </c>
      <c r="AE9" s="26">
        <v>1409</v>
      </c>
      <c r="AF9" s="26">
        <v>1263</v>
      </c>
      <c r="AG9" s="26">
        <v>1228</v>
      </c>
      <c r="AH9" s="26">
        <v>1219</v>
      </c>
      <c r="AI9" s="26">
        <v>1080</v>
      </c>
    </row>
    <row r="10" spans="1:35" s="10" customFormat="1" ht="15" customHeight="1">
      <c r="A10" s="21"/>
      <c r="B10" s="25"/>
      <c r="C10" s="25"/>
      <c r="D10" s="25"/>
      <c r="E10" s="25"/>
      <c r="F10" s="25" t="s">
        <v>34</v>
      </c>
      <c r="G10" s="26">
        <v>206531</v>
      </c>
      <c r="H10" s="26">
        <v>225492</v>
      </c>
      <c r="I10" s="26">
        <v>234078</v>
      </c>
      <c r="J10" s="26">
        <v>230438</v>
      </c>
      <c r="K10" s="26">
        <v>247290</v>
      </c>
      <c r="L10" s="26">
        <v>253881</v>
      </c>
      <c r="M10" s="26">
        <v>290047</v>
      </c>
      <c r="N10" s="26">
        <v>263590</v>
      </c>
      <c r="O10" s="26">
        <v>280334</v>
      </c>
      <c r="P10" s="26">
        <v>302753</v>
      </c>
      <c r="Q10" s="26">
        <v>265938</v>
      </c>
      <c r="R10" s="26">
        <v>279965</v>
      </c>
      <c r="S10" s="26">
        <v>271557</v>
      </c>
      <c r="T10" s="26">
        <v>264548</v>
      </c>
      <c r="U10" s="26">
        <v>279525</v>
      </c>
      <c r="V10" s="26">
        <v>254255</v>
      </c>
      <c r="W10" s="26">
        <v>277603</v>
      </c>
      <c r="X10" s="26">
        <v>87747</v>
      </c>
      <c r="Y10" s="26">
        <v>233162</v>
      </c>
      <c r="Z10" s="26">
        <v>240688</v>
      </c>
      <c r="AA10" s="26">
        <v>215058</v>
      </c>
      <c r="AB10" s="26">
        <v>224786</v>
      </c>
      <c r="AC10" s="26">
        <v>246346</v>
      </c>
      <c r="AD10" s="26">
        <v>222517</v>
      </c>
      <c r="AE10" s="26">
        <v>220773</v>
      </c>
      <c r="AF10" s="26">
        <v>213778</v>
      </c>
      <c r="AG10" s="26">
        <v>242991</v>
      </c>
      <c r="AH10" s="26">
        <v>208110</v>
      </c>
      <c r="AI10" s="26">
        <v>195664</v>
      </c>
    </row>
    <row r="11" spans="1:35" s="10" customFormat="1" ht="15" customHeight="1">
      <c r="A11" s="21"/>
      <c r="B11" s="25"/>
      <c r="C11" s="22" t="s">
        <v>37</v>
      </c>
      <c r="D11" s="24"/>
      <c r="E11" s="25"/>
      <c r="F11" s="25" t="s">
        <v>33</v>
      </c>
      <c r="G11" s="26">
        <v>7671</v>
      </c>
      <c r="H11" s="26">
        <v>7954</v>
      </c>
      <c r="I11" s="26">
        <v>7824</v>
      </c>
      <c r="J11" s="26">
        <v>7681</v>
      </c>
      <c r="K11" s="26">
        <v>7650</v>
      </c>
      <c r="L11" s="26">
        <v>7687</v>
      </c>
      <c r="M11" s="26">
        <v>7666</v>
      </c>
      <c r="N11" s="26">
        <v>7775</v>
      </c>
      <c r="O11" s="26">
        <v>7423</v>
      </c>
      <c r="P11" s="26">
        <v>7520</v>
      </c>
      <c r="Q11" s="26">
        <v>7368</v>
      </c>
      <c r="R11" s="26">
        <v>7319</v>
      </c>
      <c r="S11" s="26">
        <v>7035</v>
      </c>
      <c r="T11" s="26">
        <v>6897</v>
      </c>
      <c r="U11" s="26">
        <v>6995</v>
      </c>
      <c r="V11" s="26">
        <v>6754</v>
      </c>
      <c r="W11" s="26">
        <v>7037</v>
      </c>
      <c r="X11" s="26">
        <v>2617</v>
      </c>
      <c r="Y11" s="26">
        <v>6031</v>
      </c>
      <c r="Z11" s="26">
        <v>6098</v>
      </c>
      <c r="AA11" s="26">
        <v>5955</v>
      </c>
      <c r="AB11" s="26">
        <v>5710</v>
      </c>
      <c r="AC11" s="26">
        <v>5537</v>
      </c>
      <c r="AD11" s="26">
        <v>5522</v>
      </c>
      <c r="AE11" s="26">
        <v>5379</v>
      </c>
      <c r="AF11" s="26">
        <v>5326</v>
      </c>
      <c r="AG11" s="26">
        <v>5026</v>
      </c>
      <c r="AH11" s="26">
        <v>5036</v>
      </c>
      <c r="AI11" s="26">
        <v>4668</v>
      </c>
    </row>
    <row r="12" spans="1:35" s="10" customFormat="1" ht="15" customHeight="1">
      <c r="A12" s="21"/>
      <c r="B12" s="25"/>
      <c r="C12" s="25"/>
      <c r="D12" s="25"/>
      <c r="E12" s="25"/>
      <c r="F12" s="25" t="s">
        <v>34</v>
      </c>
      <c r="G12" s="26">
        <v>1277353</v>
      </c>
      <c r="H12" s="26">
        <v>1420792</v>
      </c>
      <c r="I12" s="26">
        <v>1469680</v>
      </c>
      <c r="J12" s="26">
        <v>1516069</v>
      </c>
      <c r="K12" s="26">
        <v>1607324</v>
      </c>
      <c r="L12" s="26">
        <v>1734589</v>
      </c>
      <c r="M12" s="26">
        <v>1883900</v>
      </c>
      <c r="N12" s="26">
        <v>1983339</v>
      </c>
      <c r="O12" s="26">
        <v>2050281</v>
      </c>
      <c r="P12" s="26">
        <v>2136215</v>
      </c>
      <c r="Q12" s="26">
        <v>2137143</v>
      </c>
      <c r="R12" s="26">
        <v>2218886</v>
      </c>
      <c r="S12" s="26">
        <v>2175703</v>
      </c>
      <c r="T12" s="26">
        <v>2215752</v>
      </c>
      <c r="U12" s="26">
        <v>2297758</v>
      </c>
      <c r="V12" s="26">
        <v>2308341</v>
      </c>
      <c r="W12" s="26">
        <v>2502191</v>
      </c>
      <c r="X12" s="26">
        <v>823301</v>
      </c>
      <c r="Y12" s="26">
        <v>2037144</v>
      </c>
      <c r="Z12" s="26">
        <v>2130567</v>
      </c>
      <c r="AA12" s="26">
        <v>2186188</v>
      </c>
      <c r="AB12" s="26">
        <v>2263895</v>
      </c>
      <c r="AC12" s="26">
        <v>2187060</v>
      </c>
      <c r="AD12" s="26">
        <v>2223987</v>
      </c>
      <c r="AE12" s="26">
        <v>2254252</v>
      </c>
      <c r="AF12" s="26">
        <v>2289834</v>
      </c>
      <c r="AG12" s="26">
        <v>2243600</v>
      </c>
      <c r="AH12" s="26">
        <v>2362353</v>
      </c>
      <c r="AI12" s="26">
        <v>2186384</v>
      </c>
    </row>
    <row r="13" spans="1:35" s="10" customFormat="1" ht="15" customHeight="1">
      <c r="A13" s="21"/>
      <c r="B13" s="22" t="s">
        <v>38</v>
      </c>
      <c r="C13" s="22"/>
      <c r="D13" s="22"/>
      <c r="E13" s="25"/>
      <c r="F13" s="25" t="s">
        <v>33</v>
      </c>
      <c r="G13" s="26">
        <v>18831</v>
      </c>
      <c r="H13" s="26">
        <v>19807</v>
      </c>
      <c r="I13" s="26">
        <v>20796</v>
      </c>
      <c r="J13" s="26">
        <v>20700</v>
      </c>
      <c r="K13" s="26">
        <v>20763</v>
      </c>
      <c r="L13" s="26">
        <v>21876</v>
      </c>
      <c r="M13" s="26">
        <v>22695</v>
      </c>
      <c r="N13" s="26">
        <v>24108</v>
      </c>
      <c r="O13" s="26">
        <v>25049</v>
      </c>
      <c r="P13" s="26">
        <v>25680</v>
      </c>
      <c r="Q13" s="26">
        <v>26173</v>
      </c>
      <c r="R13" s="26">
        <v>26479</v>
      </c>
      <c r="S13" s="26">
        <v>26405</v>
      </c>
      <c r="T13" s="26">
        <v>27497</v>
      </c>
      <c r="U13" s="26">
        <v>29389</v>
      </c>
      <c r="V13" s="26">
        <v>29253</v>
      </c>
      <c r="W13" s="26">
        <v>29314</v>
      </c>
      <c r="X13" s="26">
        <v>18864</v>
      </c>
      <c r="Y13" s="26">
        <v>45431</v>
      </c>
      <c r="Z13" s="26">
        <v>45495</v>
      </c>
      <c r="AA13" s="26">
        <v>43852</v>
      </c>
      <c r="AB13" s="26">
        <v>44052</v>
      </c>
      <c r="AC13" s="26">
        <v>44119</v>
      </c>
      <c r="AD13" s="26">
        <v>44708</v>
      </c>
      <c r="AE13" s="26">
        <v>44733</v>
      </c>
      <c r="AF13" s="26">
        <v>44017</v>
      </c>
      <c r="AG13" s="26">
        <v>44683</v>
      </c>
      <c r="AH13" s="26">
        <v>45723</v>
      </c>
      <c r="AI13" s="26">
        <v>45249</v>
      </c>
    </row>
    <row r="14" spans="1:35" s="10" customFormat="1" ht="15" customHeight="1">
      <c r="A14" s="21"/>
      <c r="B14" s="25"/>
      <c r="C14" s="25"/>
      <c r="D14" s="25"/>
      <c r="E14" s="25"/>
      <c r="F14" s="25" t="s">
        <v>34</v>
      </c>
      <c r="G14" s="26">
        <v>1004135</v>
      </c>
      <c r="H14" s="26">
        <v>1071430</v>
      </c>
      <c r="I14" s="26">
        <v>1149157</v>
      </c>
      <c r="J14" s="26">
        <v>1154098</v>
      </c>
      <c r="K14" s="26">
        <v>1240798</v>
      </c>
      <c r="L14" s="26">
        <v>1421383</v>
      </c>
      <c r="M14" s="26">
        <v>1479549</v>
      </c>
      <c r="N14" s="26">
        <v>1583384</v>
      </c>
      <c r="O14" s="26">
        <v>1700077</v>
      </c>
      <c r="P14" s="26">
        <v>1722671</v>
      </c>
      <c r="Q14" s="26">
        <v>1731078</v>
      </c>
      <c r="R14" s="26">
        <v>1790255</v>
      </c>
      <c r="S14" s="26">
        <v>1751777</v>
      </c>
      <c r="T14" s="26">
        <v>1791971</v>
      </c>
      <c r="U14" s="26">
        <v>1890344</v>
      </c>
      <c r="V14" s="26">
        <v>1899441</v>
      </c>
      <c r="W14" s="26">
        <v>1924450</v>
      </c>
      <c r="X14" s="26">
        <v>1325253</v>
      </c>
      <c r="Y14" s="26">
        <v>3266017</v>
      </c>
      <c r="Z14" s="26">
        <v>3368811</v>
      </c>
      <c r="AA14" s="26">
        <v>3335667</v>
      </c>
      <c r="AB14" s="26">
        <v>3542793</v>
      </c>
      <c r="AC14" s="26">
        <v>3523304</v>
      </c>
      <c r="AD14" s="26">
        <v>3500244</v>
      </c>
      <c r="AE14" s="26">
        <v>3576108</v>
      </c>
      <c r="AF14" s="26">
        <v>3566838</v>
      </c>
      <c r="AG14" s="26">
        <v>3601192</v>
      </c>
      <c r="AH14" s="26">
        <v>3680355</v>
      </c>
      <c r="AI14" s="26">
        <v>3635605</v>
      </c>
    </row>
    <row r="15" spans="1:35" s="10" customFormat="1" ht="15" customHeight="1">
      <c r="A15" s="21"/>
      <c r="B15" s="22" t="s">
        <v>39</v>
      </c>
      <c r="C15" s="22"/>
      <c r="D15" s="22"/>
      <c r="E15" s="25"/>
      <c r="F15" s="25" t="s">
        <v>33</v>
      </c>
      <c r="G15" s="26">
        <v>7631</v>
      </c>
      <c r="H15" s="26">
        <v>7473</v>
      </c>
      <c r="I15" s="26">
        <v>7436</v>
      </c>
      <c r="J15" s="26">
        <v>7281</v>
      </c>
      <c r="K15" s="26">
        <v>7217</v>
      </c>
      <c r="L15" s="26">
        <v>7289</v>
      </c>
      <c r="M15" s="26">
        <v>7356</v>
      </c>
      <c r="N15" s="26">
        <v>7751</v>
      </c>
      <c r="O15" s="26">
        <v>7574</v>
      </c>
      <c r="P15" s="26">
        <v>7360</v>
      </c>
      <c r="Q15" s="26">
        <v>7720</v>
      </c>
      <c r="R15" s="26">
        <v>7447</v>
      </c>
      <c r="S15" s="26">
        <v>7331</v>
      </c>
      <c r="T15" s="26">
        <v>7018</v>
      </c>
      <c r="U15" s="26">
        <v>7479</v>
      </c>
      <c r="V15" s="26">
        <v>7064</v>
      </c>
      <c r="W15" s="26">
        <v>7006</v>
      </c>
      <c r="X15" s="26">
        <v>3957</v>
      </c>
      <c r="Y15" s="26">
        <v>7915</v>
      </c>
      <c r="Z15" s="26">
        <v>8122</v>
      </c>
      <c r="AA15" s="26">
        <v>7637</v>
      </c>
      <c r="AB15" s="26">
        <v>8064</v>
      </c>
      <c r="AC15" s="26">
        <v>8042</v>
      </c>
      <c r="AD15" s="26">
        <v>8550</v>
      </c>
      <c r="AE15" s="26">
        <v>8702</v>
      </c>
      <c r="AF15" s="26">
        <v>8875</v>
      </c>
      <c r="AG15" s="26">
        <v>9163</v>
      </c>
      <c r="AH15" s="26">
        <v>9067</v>
      </c>
      <c r="AI15" s="26">
        <v>8851</v>
      </c>
    </row>
    <row r="16" spans="1:35" s="10" customFormat="1" ht="15" customHeight="1">
      <c r="A16" s="21"/>
      <c r="B16" s="25"/>
      <c r="C16" s="25"/>
      <c r="D16" s="25"/>
      <c r="E16" s="25"/>
      <c r="F16" s="25" t="s">
        <v>34</v>
      </c>
      <c r="G16" s="26">
        <v>19531</v>
      </c>
      <c r="H16" s="26">
        <v>19635</v>
      </c>
      <c r="I16" s="26">
        <v>20241</v>
      </c>
      <c r="J16" s="26">
        <v>20429</v>
      </c>
      <c r="K16" s="26">
        <v>20768</v>
      </c>
      <c r="L16" s="26">
        <v>20998</v>
      </c>
      <c r="M16" s="26">
        <v>22039</v>
      </c>
      <c r="N16" s="26">
        <v>23039</v>
      </c>
      <c r="O16" s="26">
        <v>22658</v>
      </c>
      <c r="P16" s="26">
        <v>22592</v>
      </c>
      <c r="Q16" s="26">
        <v>23583</v>
      </c>
      <c r="R16" s="26">
        <v>23284</v>
      </c>
      <c r="S16" s="26">
        <v>23063</v>
      </c>
      <c r="T16" s="26">
        <v>24841</v>
      </c>
      <c r="U16" s="26">
        <v>26205</v>
      </c>
      <c r="V16" s="26">
        <v>23952</v>
      </c>
      <c r="W16" s="26">
        <v>24068</v>
      </c>
      <c r="X16" s="26">
        <v>14059</v>
      </c>
      <c r="Y16" s="26">
        <v>31046</v>
      </c>
      <c r="Z16" s="26">
        <v>56161</v>
      </c>
      <c r="AA16" s="26">
        <v>34734</v>
      </c>
      <c r="AB16" s="26">
        <v>218113</v>
      </c>
      <c r="AC16" s="26">
        <v>41610</v>
      </c>
      <c r="AD16" s="26">
        <v>43285</v>
      </c>
      <c r="AE16" s="26">
        <v>38397</v>
      </c>
      <c r="AF16" s="26">
        <v>40656</v>
      </c>
      <c r="AG16" s="26">
        <v>44485</v>
      </c>
      <c r="AH16" s="26">
        <v>43883</v>
      </c>
      <c r="AI16" s="26">
        <v>47470</v>
      </c>
    </row>
    <row r="17" spans="1:35" s="10" customFormat="1" ht="15" customHeight="1">
      <c r="A17" s="21"/>
      <c r="B17" s="22" t="s">
        <v>40</v>
      </c>
      <c r="C17" s="22"/>
      <c r="D17" s="22"/>
      <c r="E17" s="25"/>
      <c r="F17" s="25" t="s">
        <v>33</v>
      </c>
      <c r="G17" s="26">
        <v>29007</v>
      </c>
      <c r="H17" s="26">
        <v>29475</v>
      </c>
      <c r="I17" s="26">
        <v>30474</v>
      </c>
      <c r="J17" s="26">
        <v>31603</v>
      </c>
      <c r="K17" s="26">
        <v>32147</v>
      </c>
      <c r="L17" s="26">
        <v>34836</v>
      </c>
      <c r="M17" s="26">
        <v>35685</v>
      </c>
      <c r="N17" s="26">
        <v>37121</v>
      </c>
      <c r="O17" s="26">
        <v>36800</v>
      </c>
      <c r="P17" s="26">
        <v>37321</v>
      </c>
      <c r="Q17" s="26">
        <v>38264</v>
      </c>
      <c r="R17" s="26">
        <v>35192</v>
      </c>
      <c r="S17" s="26">
        <v>35065</v>
      </c>
      <c r="T17" s="26">
        <v>36651</v>
      </c>
      <c r="U17" s="26">
        <v>38194</v>
      </c>
      <c r="V17" s="26">
        <v>38482</v>
      </c>
      <c r="W17" s="26">
        <v>39636</v>
      </c>
      <c r="X17" s="26">
        <v>19692</v>
      </c>
      <c r="Y17" s="26">
        <v>42042</v>
      </c>
      <c r="Z17" s="26">
        <v>42904</v>
      </c>
      <c r="AA17" s="26">
        <v>43898</v>
      </c>
      <c r="AB17" s="26">
        <v>45432</v>
      </c>
      <c r="AC17" s="26">
        <v>45207</v>
      </c>
      <c r="AD17" s="26">
        <v>46320</v>
      </c>
      <c r="AE17" s="26">
        <v>46019</v>
      </c>
      <c r="AF17" s="26">
        <v>44931</v>
      </c>
      <c r="AG17" s="26">
        <v>44779</v>
      </c>
      <c r="AH17" s="26">
        <v>44672</v>
      </c>
      <c r="AI17" s="26">
        <v>44125</v>
      </c>
    </row>
    <row r="18" spans="1:35" s="10" customFormat="1" ht="15" customHeight="1">
      <c r="A18" s="21"/>
      <c r="B18" s="25"/>
      <c r="C18" s="25"/>
      <c r="D18" s="25"/>
      <c r="E18" s="25"/>
      <c r="F18" s="25" t="s">
        <v>34</v>
      </c>
      <c r="G18" s="26">
        <v>1095671</v>
      </c>
      <c r="H18" s="26">
        <v>1169809</v>
      </c>
      <c r="I18" s="26">
        <v>1264033</v>
      </c>
      <c r="J18" s="26">
        <v>1339944</v>
      </c>
      <c r="K18" s="26">
        <v>1419189</v>
      </c>
      <c r="L18" s="26">
        <v>1580102</v>
      </c>
      <c r="M18" s="26">
        <v>1688360</v>
      </c>
      <c r="N18" s="26">
        <v>1805694</v>
      </c>
      <c r="O18" s="26">
        <v>1867056</v>
      </c>
      <c r="P18" s="26">
        <v>1944441</v>
      </c>
      <c r="Q18" s="26">
        <v>2027423</v>
      </c>
      <c r="R18" s="26">
        <v>1890823</v>
      </c>
      <c r="S18" s="26">
        <v>1915913</v>
      </c>
      <c r="T18" s="26">
        <v>2035501</v>
      </c>
      <c r="U18" s="26">
        <v>2127718</v>
      </c>
      <c r="V18" s="26">
        <v>2156481</v>
      </c>
      <c r="W18" s="26">
        <v>2250931</v>
      </c>
      <c r="X18" s="26">
        <v>1129985</v>
      </c>
      <c r="Y18" s="26">
        <v>2455621</v>
      </c>
      <c r="Z18" s="26">
        <v>2633690</v>
      </c>
      <c r="AA18" s="26">
        <v>2695444</v>
      </c>
      <c r="AB18" s="26">
        <v>2998162</v>
      </c>
      <c r="AC18" s="26">
        <v>3004445</v>
      </c>
      <c r="AD18" s="26">
        <v>3031301</v>
      </c>
      <c r="AE18" s="26">
        <v>3022061</v>
      </c>
      <c r="AF18" s="26">
        <v>3010382</v>
      </c>
      <c r="AG18" s="26">
        <v>2977115</v>
      </c>
      <c r="AH18" s="26">
        <v>2927603</v>
      </c>
      <c r="AI18" s="26">
        <v>2897099</v>
      </c>
    </row>
    <row r="19" spans="1:35" s="10" customFormat="1" ht="15" customHeight="1">
      <c r="A19" s="21"/>
      <c r="B19" s="22" t="s">
        <v>41</v>
      </c>
      <c r="C19" s="22"/>
      <c r="D19" s="22"/>
      <c r="E19" s="25"/>
      <c r="F19" s="25" t="s">
        <v>33</v>
      </c>
      <c r="G19" s="26">
        <v>34200</v>
      </c>
      <c r="H19" s="26">
        <v>37415</v>
      </c>
      <c r="I19" s="26">
        <v>39213</v>
      </c>
      <c r="J19" s="26">
        <v>42250</v>
      </c>
      <c r="K19" s="26">
        <v>44575</v>
      </c>
      <c r="L19" s="26">
        <v>47124</v>
      </c>
      <c r="M19" s="26">
        <v>52632</v>
      </c>
      <c r="N19" s="26">
        <v>58007</v>
      </c>
      <c r="O19" s="26">
        <v>62403</v>
      </c>
      <c r="P19" s="26">
        <v>68313</v>
      </c>
      <c r="Q19" s="26">
        <v>74875</v>
      </c>
      <c r="R19" s="26">
        <v>34203</v>
      </c>
      <c r="S19" s="26">
        <v>26653</v>
      </c>
      <c r="T19" s="26">
        <v>24546</v>
      </c>
      <c r="U19" s="26">
        <v>25873</v>
      </c>
      <c r="V19" s="26">
        <v>25576</v>
      </c>
      <c r="W19" s="26">
        <v>26196</v>
      </c>
      <c r="X19" s="26">
        <v>11952</v>
      </c>
      <c r="Y19" s="26">
        <v>28787</v>
      </c>
      <c r="Z19" s="26">
        <v>30944</v>
      </c>
      <c r="AA19" s="26">
        <v>29818</v>
      </c>
      <c r="AB19" s="26">
        <v>30346</v>
      </c>
      <c r="AC19" s="26">
        <v>30296</v>
      </c>
      <c r="AD19" s="26">
        <v>29766</v>
      </c>
      <c r="AE19" s="26">
        <v>28974</v>
      </c>
      <c r="AF19" s="26">
        <v>27791</v>
      </c>
      <c r="AG19" s="26">
        <v>26882</v>
      </c>
      <c r="AH19" s="26">
        <f>22332+3095</f>
        <v>25427</v>
      </c>
      <c r="AI19" s="26">
        <f>21752+2964</f>
        <v>24716</v>
      </c>
    </row>
    <row r="20" spans="1:35" s="10" customFormat="1" ht="15" customHeight="1">
      <c r="A20" s="21"/>
      <c r="B20" s="25"/>
      <c r="C20" s="25"/>
      <c r="D20" s="25"/>
      <c r="E20" s="25"/>
      <c r="F20" s="25" t="s">
        <v>34</v>
      </c>
      <c r="G20" s="26">
        <v>3383950</v>
      </c>
      <c r="H20" s="26">
        <v>3790412</v>
      </c>
      <c r="I20" s="26">
        <v>4208168</v>
      </c>
      <c r="J20" s="26">
        <v>4701705</v>
      </c>
      <c r="K20" s="26">
        <v>5169208</v>
      </c>
      <c r="L20" s="26">
        <v>5636426</v>
      </c>
      <c r="M20" s="26">
        <v>6406768</v>
      </c>
      <c r="N20" s="26">
        <v>7249401</v>
      </c>
      <c r="O20" s="26">
        <v>8111553</v>
      </c>
      <c r="P20" s="26">
        <v>9042484</v>
      </c>
      <c r="Q20" s="26">
        <v>10067240</v>
      </c>
      <c r="R20" s="26">
        <v>5363630</v>
      </c>
      <c r="S20" s="26">
        <v>4499451</v>
      </c>
      <c r="T20" s="26">
        <v>4267197</v>
      </c>
      <c r="U20" s="26">
        <v>4588503</v>
      </c>
      <c r="V20" s="26">
        <v>4729912</v>
      </c>
      <c r="W20" s="26">
        <v>4934265</v>
      </c>
      <c r="X20" s="26">
        <v>1968816</v>
      </c>
      <c r="Y20" s="26">
        <v>5355146</v>
      </c>
      <c r="Z20" s="26">
        <v>5913814</v>
      </c>
      <c r="AA20" s="26">
        <v>6012143</v>
      </c>
      <c r="AB20" s="26">
        <v>7155259</v>
      </c>
      <c r="AC20" s="26">
        <v>7292348</v>
      </c>
      <c r="AD20" s="26">
        <v>7351815</v>
      </c>
      <c r="AE20" s="26">
        <v>7316223</v>
      </c>
      <c r="AF20" s="26">
        <v>7167331</v>
      </c>
      <c r="AG20" s="26">
        <v>7049936</v>
      </c>
      <c r="AH20" s="26">
        <f>5088501+1758444</f>
        <v>6846945</v>
      </c>
      <c r="AI20" s="26">
        <f>5049039+1708008</f>
        <v>6757047</v>
      </c>
    </row>
    <row r="21" spans="1:35" s="10" customFormat="1" ht="15" customHeight="1">
      <c r="A21" s="21"/>
      <c r="B21" s="22" t="s">
        <v>42</v>
      </c>
      <c r="C21" s="22"/>
      <c r="D21" s="22"/>
      <c r="E21" s="25"/>
      <c r="F21" s="25" t="s">
        <v>33</v>
      </c>
      <c r="G21" s="26">
        <v>11369</v>
      </c>
      <c r="H21" s="26">
        <v>11715</v>
      </c>
      <c r="I21" s="26">
        <v>11913</v>
      </c>
      <c r="J21" s="26">
        <v>11844</v>
      </c>
      <c r="K21" s="26">
        <v>11816</v>
      </c>
      <c r="L21" s="26">
        <v>12258</v>
      </c>
      <c r="M21" s="26">
        <v>13267</v>
      </c>
      <c r="N21" s="26">
        <v>13965</v>
      </c>
      <c r="O21" s="26">
        <v>14918</v>
      </c>
      <c r="P21" s="26">
        <v>15038</v>
      </c>
      <c r="Q21" s="26">
        <v>16592</v>
      </c>
      <c r="R21" s="26">
        <v>10459</v>
      </c>
      <c r="S21" s="26">
        <v>10497</v>
      </c>
      <c r="T21" s="26">
        <v>10135</v>
      </c>
      <c r="U21" s="26">
        <v>10655</v>
      </c>
      <c r="V21" s="26">
        <v>10899</v>
      </c>
      <c r="W21" s="26">
        <v>9893</v>
      </c>
      <c r="X21" s="26">
        <v>3554</v>
      </c>
      <c r="Y21" s="26">
        <v>5273</v>
      </c>
      <c r="Z21" s="26">
        <v>5513</v>
      </c>
      <c r="AA21" s="26">
        <v>5153</v>
      </c>
      <c r="AB21" s="26">
        <v>5231</v>
      </c>
      <c r="AC21" s="26">
        <v>4926</v>
      </c>
      <c r="AD21" s="26">
        <v>4876</v>
      </c>
      <c r="AE21" s="26">
        <v>4764</v>
      </c>
      <c r="AF21" s="26">
        <v>4290</v>
      </c>
      <c r="AG21" s="26">
        <v>4192</v>
      </c>
      <c r="AH21" s="26">
        <v>3990</v>
      </c>
      <c r="AI21" s="26">
        <v>3773</v>
      </c>
    </row>
    <row r="22" spans="1:35" s="10" customFormat="1" ht="15" customHeight="1">
      <c r="A22" s="21"/>
      <c r="B22" s="25"/>
      <c r="C22" s="25"/>
      <c r="D22" s="25"/>
      <c r="E22" s="25"/>
      <c r="F22" s="25" t="s">
        <v>34</v>
      </c>
      <c r="G22" s="26">
        <v>43709</v>
      </c>
      <c r="H22" s="26">
        <v>46376</v>
      </c>
      <c r="I22" s="26">
        <v>49696</v>
      </c>
      <c r="J22" s="26">
        <v>50726</v>
      </c>
      <c r="K22" s="26">
        <v>52076</v>
      </c>
      <c r="L22" s="26">
        <v>54926</v>
      </c>
      <c r="M22" s="26">
        <v>59654</v>
      </c>
      <c r="N22" s="26">
        <v>67135</v>
      </c>
      <c r="O22" s="26">
        <v>75461</v>
      </c>
      <c r="P22" s="26">
        <v>79151</v>
      </c>
      <c r="Q22" s="26">
        <v>89150</v>
      </c>
      <c r="R22" s="26">
        <v>54850</v>
      </c>
      <c r="S22" s="26">
        <v>50697</v>
      </c>
      <c r="T22" s="26">
        <v>47389</v>
      </c>
      <c r="U22" s="26">
        <v>48672</v>
      </c>
      <c r="V22" s="26">
        <v>67623</v>
      </c>
      <c r="W22" s="26">
        <v>111012</v>
      </c>
      <c r="X22" s="26">
        <v>21386</v>
      </c>
      <c r="Y22" s="26">
        <v>44603</v>
      </c>
      <c r="Z22" s="26">
        <v>44167</v>
      </c>
      <c r="AA22" s="26">
        <v>54039</v>
      </c>
      <c r="AB22" s="26">
        <v>44699</v>
      </c>
      <c r="AC22" s="26">
        <v>42297</v>
      </c>
      <c r="AD22" s="26">
        <v>45357</v>
      </c>
      <c r="AE22" s="26">
        <v>41136</v>
      </c>
      <c r="AF22" s="26">
        <v>39140</v>
      </c>
      <c r="AG22" s="26">
        <v>36714</v>
      </c>
      <c r="AH22" s="26">
        <v>37105</v>
      </c>
      <c r="AI22" s="26">
        <v>35057</v>
      </c>
    </row>
    <row r="23" spans="1:35" s="10" customFormat="1" ht="15" customHeight="1">
      <c r="A23" s="21"/>
      <c r="B23" s="22" t="s">
        <v>43</v>
      </c>
      <c r="C23" s="22"/>
      <c r="D23" s="22"/>
      <c r="E23" s="25"/>
      <c r="F23" s="25" t="s">
        <v>33</v>
      </c>
      <c r="G23" s="26">
        <v>256208</v>
      </c>
      <c r="H23" s="26">
        <v>297535</v>
      </c>
      <c r="I23" s="26">
        <v>339619</v>
      </c>
      <c r="J23" s="26">
        <v>376144</v>
      </c>
      <c r="K23" s="26">
        <v>412257</v>
      </c>
      <c r="L23" s="26">
        <v>467746</v>
      </c>
      <c r="M23" s="26">
        <v>539226</v>
      </c>
      <c r="N23" s="26">
        <v>607503</v>
      </c>
      <c r="O23" s="26">
        <v>664073</v>
      </c>
      <c r="P23" s="26">
        <v>748419</v>
      </c>
      <c r="Q23" s="26">
        <v>794666</v>
      </c>
      <c r="R23" s="26">
        <v>856269</v>
      </c>
      <c r="S23" s="26">
        <v>942446</v>
      </c>
      <c r="T23" s="26">
        <v>997064</v>
      </c>
      <c r="U23" s="26">
        <v>1129756</v>
      </c>
      <c r="V23" s="26">
        <v>1262326</v>
      </c>
      <c r="W23" s="26">
        <v>1304269</v>
      </c>
      <c r="X23" s="26">
        <v>24100</v>
      </c>
      <c r="Y23" s="26">
        <v>20476</v>
      </c>
      <c r="Z23" s="26">
        <v>22032</v>
      </c>
      <c r="AA23" s="26">
        <v>22267</v>
      </c>
      <c r="AB23" s="26">
        <v>24120</v>
      </c>
      <c r="AC23" s="26">
        <v>24199</v>
      </c>
      <c r="AD23" s="26">
        <v>25566</v>
      </c>
      <c r="AE23" s="26">
        <v>25548</v>
      </c>
      <c r="AF23" s="26">
        <v>24701</v>
      </c>
      <c r="AG23" s="26">
        <v>25384</v>
      </c>
      <c r="AH23" s="26">
        <v>22799</v>
      </c>
      <c r="AI23" s="26">
        <f>155269-1080-4668-45249-8851-44125-24716-3773</f>
        <v>22807</v>
      </c>
    </row>
    <row r="24" spans="1:35" s="10" customFormat="1" ht="15" customHeight="1">
      <c r="A24" s="21"/>
      <c r="B24" s="25"/>
      <c r="C24" s="25"/>
      <c r="D24" s="25"/>
      <c r="E24" s="25"/>
      <c r="F24" s="25" t="s">
        <v>34</v>
      </c>
      <c r="G24" s="26">
        <v>1660932</v>
      </c>
      <c r="H24" s="26">
        <v>2050015</v>
      </c>
      <c r="I24" s="26">
        <v>2460964</v>
      </c>
      <c r="J24" s="26">
        <v>2772577</v>
      </c>
      <c r="K24" s="26">
        <v>3195736</v>
      </c>
      <c r="L24" s="26">
        <v>4000187</v>
      </c>
      <c r="M24" s="26">
        <v>4667640</v>
      </c>
      <c r="N24" s="26">
        <v>5254025</v>
      </c>
      <c r="O24" s="26">
        <v>5857419</v>
      </c>
      <c r="P24" s="26">
        <v>6459446</v>
      </c>
      <c r="Q24" s="26">
        <v>7009569</v>
      </c>
      <c r="R24" s="26">
        <v>8964040</v>
      </c>
      <c r="S24" s="26">
        <v>8699329</v>
      </c>
      <c r="T24" s="26">
        <v>9401108</v>
      </c>
      <c r="U24" s="26">
        <v>10641708</v>
      </c>
      <c r="V24" s="26">
        <v>11298417</v>
      </c>
      <c r="W24" s="26">
        <v>12008226</v>
      </c>
      <c r="X24" s="26">
        <v>1245120</v>
      </c>
      <c r="Y24" s="26">
        <v>3096037</v>
      </c>
      <c r="Z24" s="26">
        <v>3755833</v>
      </c>
      <c r="AA24" s="26">
        <v>3868895</v>
      </c>
      <c r="AB24" s="26">
        <v>4161800</v>
      </c>
      <c r="AC24" s="26">
        <v>4119363</v>
      </c>
      <c r="AD24" s="26">
        <v>4262135</v>
      </c>
      <c r="AE24" s="26">
        <v>4454326</v>
      </c>
      <c r="AF24" s="26">
        <v>4396349</v>
      </c>
      <c r="AG24" s="26">
        <v>4540696</v>
      </c>
      <c r="AH24" s="26">
        <v>4056880</v>
      </c>
      <c r="AI24" s="26">
        <f>19957057-195664-2186384-3635605-47470-2897099-6757047-35057</f>
        <v>4202731</v>
      </c>
    </row>
    <row r="25" spans="1:35" s="10" customFormat="1" ht="15" customHeight="1">
      <c r="A25" s="21"/>
      <c r="B25" s="25"/>
      <c r="C25" s="25"/>
      <c r="D25" s="25"/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10" customFormat="1" ht="15" customHeight="1">
      <c r="A26" s="11" t="s">
        <v>44</v>
      </c>
      <c r="B26" s="12"/>
      <c r="C26" s="12"/>
      <c r="D26" s="12"/>
      <c r="E26" s="13"/>
      <c r="F26" s="13" t="s">
        <v>33</v>
      </c>
      <c r="G26" s="14">
        <v>44338</v>
      </c>
      <c r="H26" s="14">
        <v>46601</v>
      </c>
      <c r="I26" s="14">
        <v>49550</v>
      </c>
      <c r="J26" s="14">
        <v>52595</v>
      </c>
      <c r="K26" s="14">
        <v>55912</v>
      </c>
      <c r="L26" s="14">
        <v>63381</v>
      </c>
      <c r="M26" s="14">
        <v>69047</v>
      </c>
      <c r="N26" s="14">
        <v>77882</v>
      </c>
      <c r="O26" s="14">
        <v>85063</v>
      </c>
      <c r="P26" s="14">
        <v>93872</v>
      </c>
      <c r="Q26" s="14">
        <v>103806</v>
      </c>
      <c r="R26" s="14">
        <v>112700</v>
      </c>
      <c r="S26" s="14">
        <v>119724</v>
      </c>
      <c r="T26" s="14">
        <v>127559</v>
      </c>
      <c r="U26" s="14">
        <v>139150</v>
      </c>
      <c r="V26" s="14">
        <v>144503</v>
      </c>
      <c r="W26" s="14">
        <v>120710</v>
      </c>
      <c r="X26" s="14">
        <v>50875</v>
      </c>
      <c r="Y26" s="14">
        <v>107632</v>
      </c>
      <c r="Z26" s="14">
        <v>111869</v>
      </c>
      <c r="AA26" s="14">
        <v>113454</v>
      </c>
      <c r="AB26" s="14">
        <v>120242</v>
      </c>
      <c r="AC26" s="14">
        <v>121570</v>
      </c>
      <c r="AD26" s="14">
        <v>124358</v>
      </c>
      <c r="AE26" s="14">
        <v>124755</v>
      </c>
      <c r="AF26" s="14">
        <v>123111</v>
      </c>
      <c r="AG26" s="14">
        <v>122788</v>
      </c>
      <c r="AH26" s="14">
        <v>119379</v>
      </c>
      <c r="AI26" s="14">
        <v>114611</v>
      </c>
    </row>
    <row r="27" spans="1:35" s="10" customFormat="1" ht="15" customHeight="1">
      <c r="A27" s="18"/>
      <c r="B27" s="13"/>
      <c r="C27" s="13"/>
      <c r="D27" s="13"/>
      <c r="E27" s="13"/>
      <c r="F27" s="13" t="s">
        <v>34</v>
      </c>
      <c r="G27" s="14">
        <v>972230</v>
      </c>
      <c r="H27" s="14">
        <v>1033581</v>
      </c>
      <c r="I27" s="14">
        <v>1131948</v>
      </c>
      <c r="J27" s="14">
        <v>1228976</v>
      </c>
      <c r="K27" s="14">
        <v>1293529</v>
      </c>
      <c r="L27" s="14">
        <v>1482673</v>
      </c>
      <c r="M27" s="14">
        <v>1598919</v>
      </c>
      <c r="N27" s="14">
        <v>1801512</v>
      </c>
      <c r="O27" s="14">
        <v>1949822</v>
      </c>
      <c r="P27" s="14">
        <v>2203343</v>
      </c>
      <c r="Q27" s="14">
        <v>2421539</v>
      </c>
      <c r="R27" s="14">
        <v>2742759</v>
      </c>
      <c r="S27" s="14">
        <v>2989342</v>
      </c>
      <c r="T27" s="14">
        <v>3064341</v>
      </c>
      <c r="U27" s="14">
        <v>3290649</v>
      </c>
      <c r="V27" s="14">
        <v>3407411</v>
      </c>
      <c r="W27" s="14">
        <v>3594693</v>
      </c>
      <c r="X27" s="14">
        <v>1668260</v>
      </c>
      <c r="Y27" s="14">
        <v>4038735</v>
      </c>
      <c r="Z27" s="14">
        <v>4269921</v>
      </c>
      <c r="AA27" s="14">
        <v>4452081</v>
      </c>
      <c r="AB27" s="14">
        <v>5074549</v>
      </c>
      <c r="AC27" s="19">
        <v>5169588</v>
      </c>
      <c r="AD27" s="19">
        <v>5255548</v>
      </c>
      <c r="AE27" s="19">
        <v>5487680</v>
      </c>
      <c r="AF27" s="19">
        <v>5552145</v>
      </c>
      <c r="AG27" s="19">
        <v>5570720</v>
      </c>
      <c r="AH27" s="19">
        <v>5623112</v>
      </c>
      <c r="AI27" s="19">
        <v>5758013</v>
      </c>
    </row>
    <row r="28" spans="1:35" s="10" customFormat="1" ht="15" customHeight="1">
      <c r="A28" s="18"/>
      <c r="B28" s="22" t="s">
        <v>35</v>
      </c>
      <c r="C28" s="12"/>
      <c r="D28" s="12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0" customFormat="1" ht="15" customHeight="1">
      <c r="A29" s="21"/>
      <c r="B29" s="23"/>
      <c r="C29" s="22" t="s">
        <v>36</v>
      </c>
      <c r="D29" s="24"/>
      <c r="E29" s="25"/>
      <c r="F29" s="25" t="s">
        <v>33</v>
      </c>
      <c r="G29" s="26">
        <v>1068</v>
      </c>
      <c r="H29" s="26">
        <v>1647</v>
      </c>
      <c r="I29" s="26">
        <v>1120</v>
      </c>
      <c r="J29" s="26">
        <v>1088</v>
      </c>
      <c r="K29" s="26">
        <v>1074</v>
      </c>
      <c r="L29" s="26">
        <v>1130</v>
      </c>
      <c r="M29" s="26">
        <v>1075</v>
      </c>
      <c r="N29" s="26">
        <v>1068</v>
      </c>
      <c r="O29" s="26">
        <v>1094</v>
      </c>
      <c r="P29" s="26">
        <v>1089</v>
      </c>
      <c r="Q29" s="26">
        <v>1092</v>
      </c>
      <c r="R29" s="26">
        <v>1048</v>
      </c>
      <c r="S29" s="26">
        <v>958</v>
      </c>
      <c r="T29" s="26">
        <v>929</v>
      </c>
      <c r="U29" s="26">
        <v>905</v>
      </c>
      <c r="V29" s="26">
        <v>819</v>
      </c>
      <c r="W29" s="26">
        <v>897</v>
      </c>
      <c r="X29" s="26">
        <v>317</v>
      </c>
      <c r="Y29" s="26">
        <v>770</v>
      </c>
      <c r="Z29" s="26">
        <v>753</v>
      </c>
      <c r="AA29" s="26">
        <v>719</v>
      </c>
      <c r="AB29" s="26">
        <v>686</v>
      </c>
      <c r="AC29" s="26">
        <v>709</v>
      </c>
      <c r="AD29" s="26">
        <v>713</v>
      </c>
      <c r="AE29" s="26">
        <v>655</v>
      </c>
      <c r="AF29" s="26">
        <v>668</v>
      </c>
      <c r="AG29" s="26">
        <v>597</v>
      </c>
      <c r="AH29" s="26">
        <v>545</v>
      </c>
      <c r="AI29" s="26">
        <v>516</v>
      </c>
    </row>
    <row r="30" spans="1:35" s="10" customFormat="1" ht="15" customHeight="1">
      <c r="A30" s="21"/>
      <c r="B30" s="25"/>
      <c r="C30" s="25"/>
      <c r="D30" s="25"/>
      <c r="E30" s="25"/>
      <c r="F30" s="25" t="s">
        <v>34</v>
      </c>
      <c r="G30" s="26">
        <v>38071</v>
      </c>
      <c r="H30" s="26">
        <v>46434</v>
      </c>
      <c r="I30" s="26">
        <v>46051</v>
      </c>
      <c r="J30" s="26">
        <v>44644</v>
      </c>
      <c r="K30" s="26">
        <v>51683</v>
      </c>
      <c r="L30" s="26">
        <v>57390</v>
      </c>
      <c r="M30" s="26">
        <v>57361</v>
      </c>
      <c r="N30" s="26">
        <v>58042</v>
      </c>
      <c r="O30" s="26">
        <v>65255</v>
      </c>
      <c r="P30" s="26">
        <v>66472</v>
      </c>
      <c r="Q30" s="26">
        <v>75255</v>
      </c>
      <c r="R30" s="26">
        <v>76301</v>
      </c>
      <c r="S30" s="26">
        <v>74184</v>
      </c>
      <c r="T30" s="26">
        <v>75516</v>
      </c>
      <c r="U30" s="26">
        <v>69323</v>
      </c>
      <c r="V30" s="26">
        <v>65005</v>
      </c>
      <c r="W30" s="26">
        <v>73145</v>
      </c>
      <c r="X30" s="26">
        <v>23028</v>
      </c>
      <c r="Y30" s="26">
        <v>63999</v>
      </c>
      <c r="Z30" s="26">
        <v>62630</v>
      </c>
      <c r="AA30" s="26">
        <v>61946</v>
      </c>
      <c r="AB30" s="26">
        <v>64639</v>
      </c>
      <c r="AC30" s="26">
        <v>76271</v>
      </c>
      <c r="AD30" s="26">
        <v>70014</v>
      </c>
      <c r="AE30" s="26">
        <v>69667</v>
      </c>
      <c r="AF30" s="26">
        <v>69772</v>
      </c>
      <c r="AG30" s="26">
        <v>70808</v>
      </c>
      <c r="AH30" s="26">
        <v>62789</v>
      </c>
      <c r="AI30" s="26">
        <v>282547</v>
      </c>
    </row>
    <row r="31" spans="1:35" s="10" customFormat="1" ht="15" customHeight="1">
      <c r="A31" s="21"/>
      <c r="B31" s="25"/>
      <c r="C31" s="22" t="s">
        <v>37</v>
      </c>
      <c r="D31" s="24"/>
      <c r="E31" s="25"/>
      <c r="F31" s="25" t="s">
        <v>33</v>
      </c>
      <c r="G31" s="26">
        <v>6023</v>
      </c>
      <c r="H31" s="26">
        <v>6010</v>
      </c>
      <c r="I31" s="26">
        <v>5826</v>
      </c>
      <c r="J31" s="26">
        <v>5893</v>
      </c>
      <c r="K31" s="26">
        <v>5452</v>
      </c>
      <c r="L31" s="26">
        <v>5640</v>
      </c>
      <c r="M31" s="26">
        <v>5773</v>
      </c>
      <c r="N31" s="26">
        <v>5811</v>
      </c>
      <c r="O31" s="26">
        <v>5611</v>
      </c>
      <c r="P31" s="26">
        <v>5990</v>
      </c>
      <c r="Q31" s="26">
        <v>5930</v>
      </c>
      <c r="R31" s="26">
        <v>6115</v>
      </c>
      <c r="S31" s="26">
        <v>6291</v>
      </c>
      <c r="T31" s="26">
        <v>6033</v>
      </c>
      <c r="U31" s="26">
        <v>6354</v>
      </c>
      <c r="V31" s="26">
        <v>6277</v>
      </c>
      <c r="W31" s="26">
        <v>6742</v>
      </c>
      <c r="X31" s="26">
        <v>2809</v>
      </c>
      <c r="Y31" s="26">
        <v>6756</v>
      </c>
      <c r="Z31" s="26">
        <v>6914</v>
      </c>
      <c r="AA31" s="26">
        <v>7089</v>
      </c>
      <c r="AB31" s="26">
        <v>6986</v>
      </c>
      <c r="AC31" s="26">
        <v>7334</v>
      </c>
      <c r="AD31" s="26">
        <v>7363</v>
      </c>
      <c r="AE31" s="26">
        <v>7528</v>
      </c>
      <c r="AF31" s="26">
        <v>7409</v>
      </c>
      <c r="AG31" s="26">
        <v>7301</v>
      </c>
      <c r="AH31" s="26">
        <v>7384</v>
      </c>
      <c r="AI31" s="26">
        <v>7058</v>
      </c>
    </row>
    <row r="32" spans="1:35" s="10" customFormat="1" ht="15" customHeight="1">
      <c r="A32" s="21"/>
      <c r="B32" s="25"/>
      <c r="C32" s="25"/>
      <c r="D32" s="25"/>
      <c r="E32" s="25"/>
      <c r="F32" s="25" t="s">
        <v>34</v>
      </c>
      <c r="G32" s="26">
        <v>391750</v>
      </c>
      <c r="H32" s="26">
        <v>405557</v>
      </c>
      <c r="I32" s="26">
        <v>431568</v>
      </c>
      <c r="J32" s="26">
        <v>452103</v>
      </c>
      <c r="K32" s="26">
        <v>455266</v>
      </c>
      <c r="L32" s="26">
        <v>511740</v>
      </c>
      <c r="M32" s="26">
        <v>529915</v>
      </c>
      <c r="N32" s="26">
        <v>573216</v>
      </c>
      <c r="O32" s="26">
        <v>597369</v>
      </c>
      <c r="P32" s="26">
        <v>651890</v>
      </c>
      <c r="Q32" s="26">
        <v>695000</v>
      </c>
      <c r="R32" s="26">
        <v>752691</v>
      </c>
      <c r="S32" s="26">
        <v>814701</v>
      </c>
      <c r="T32" s="26">
        <v>790300</v>
      </c>
      <c r="U32" s="26">
        <v>865514</v>
      </c>
      <c r="V32" s="26">
        <v>916095</v>
      </c>
      <c r="W32" s="26">
        <v>1044076</v>
      </c>
      <c r="X32" s="26">
        <v>353043</v>
      </c>
      <c r="Y32" s="26">
        <v>934345</v>
      </c>
      <c r="Z32" s="26">
        <v>1002479</v>
      </c>
      <c r="AA32" s="26">
        <v>1076153</v>
      </c>
      <c r="AB32" s="26">
        <v>1098995</v>
      </c>
      <c r="AC32" s="26">
        <v>1171457</v>
      </c>
      <c r="AD32" s="26">
        <v>1222818</v>
      </c>
      <c r="AE32" s="26">
        <v>1322243</v>
      </c>
      <c r="AF32" s="26">
        <v>1315442</v>
      </c>
      <c r="AG32" s="26">
        <v>1296234</v>
      </c>
      <c r="AH32" s="26">
        <v>1430057</v>
      </c>
      <c r="AI32" s="26">
        <v>1374138</v>
      </c>
    </row>
    <row r="33" spans="1:35" s="10" customFormat="1" ht="15" customHeight="1">
      <c r="A33" s="21"/>
      <c r="B33" s="22" t="s">
        <v>38</v>
      </c>
      <c r="C33" s="22"/>
      <c r="D33" s="22"/>
      <c r="E33" s="25"/>
      <c r="F33" s="25" t="s">
        <v>33</v>
      </c>
      <c r="G33" s="26">
        <v>6248</v>
      </c>
      <c r="H33" s="26">
        <v>6314</v>
      </c>
      <c r="I33" s="26">
        <v>6966</v>
      </c>
      <c r="J33" s="26">
        <v>7057</v>
      </c>
      <c r="K33" s="26">
        <v>7240</v>
      </c>
      <c r="L33" s="26">
        <v>7737</v>
      </c>
      <c r="M33" s="26">
        <v>8340</v>
      </c>
      <c r="N33" s="26">
        <v>9060</v>
      </c>
      <c r="O33" s="26">
        <v>9343</v>
      </c>
      <c r="P33" s="26">
        <v>9640</v>
      </c>
      <c r="Q33" s="26">
        <v>10518</v>
      </c>
      <c r="R33" s="26">
        <v>10679</v>
      </c>
      <c r="S33" s="26">
        <v>10971</v>
      </c>
      <c r="T33" s="26">
        <v>11086</v>
      </c>
      <c r="U33" s="26">
        <v>11862</v>
      </c>
      <c r="V33" s="26">
        <v>11787</v>
      </c>
      <c r="W33" s="26">
        <v>11888</v>
      </c>
      <c r="X33" s="26">
        <v>7016</v>
      </c>
      <c r="Y33" s="26">
        <v>15488</v>
      </c>
      <c r="Z33" s="26">
        <v>15913</v>
      </c>
      <c r="AA33" s="26">
        <v>16555</v>
      </c>
      <c r="AB33" s="26">
        <v>16820</v>
      </c>
      <c r="AC33" s="26">
        <v>17708</v>
      </c>
      <c r="AD33" s="26">
        <v>17887</v>
      </c>
      <c r="AE33" s="26">
        <v>17687</v>
      </c>
      <c r="AF33" s="26">
        <v>17122</v>
      </c>
      <c r="AG33" s="26">
        <v>17702</v>
      </c>
      <c r="AH33" s="26">
        <v>17644</v>
      </c>
      <c r="AI33" s="26">
        <v>17442</v>
      </c>
    </row>
    <row r="34" spans="1:35" s="10" customFormat="1" ht="15" customHeight="1">
      <c r="A34" s="21"/>
      <c r="B34" s="25"/>
      <c r="C34" s="25"/>
      <c r="D34" s="25"/>
      <c r="E34" s="25"/>
      <c r="F34" s="25" t="s">
        <v>34</v>
      </c>
      <c r="G34" s="26">
        <v>92936</v>
      </c>
      <c r="H34" s="26">
        <v>96019</v>
      </c>
      <c r="I34" s="26">
        <v>103518</v>
      </c>
      <c r="J34" s="26">
        <v>112674</v>
      </c>
      <c r="K34" s="26">
        <v>116813</v>
      </c>
      <c r="L34" s="26">
        <v>126850</v>
      </c>
      <c r="M34" s="26">
        <v>133716</v>
      </c>
      <c r="N34" s="26">
        <v>148971</v>
      </c>
      <c r="O34" s="26">
        <v>157181</v>
      </c>
      <c r="P34" s="26">
        <v>162079</v>
      </c>
      <c r="Q34" s="26">
        <v>177908</v>
      </c>
      <c r="R34" s="26">
        <v>184946</v>
      </c>
      <c r="S34" s="26">
        <v>192986</v>
      </c>
      <c r="T34" s="26">
        <v>194469</v>
      </c>
      <c r="U34" s="26">
        <v>205317</v>
      </c>
      <c r="V34" s="26">
        <v>206905</v>
      </c>
      <c r="W34" s="26">
        <v>207188</v>
      </c>
      <c r="X34" s="26">
        <v>126347</v>
      </c>
      <c r="Y34" s="26">
        <v>259386</v>
      </c>
      <c r="Z34" s="26">
        <v>261636</v>
      </c>
      <c r="AA34" s="26">
        <v>280365</v>
      </c>
      <c r="AB34" s="26">
        <v>308069</v>
      </c>
      <c r="AC34" s="26">
        <v>327761</v>
      </c>
      <c r="AD34" s="26">
        <v>317110</v>
      </c>
      <c r="AE34" s="26">
        <v>318962</v>
      </c>
      <c r="AF34" s="26">
        <v>302759</v>
      </c>
      <c r="AG34" s="26">
        <v>321091</v>
      </c>
      <c r="AH34" s="26">
        <v>327809</v>
      </c>
      <c r="AI34" s="26">
        <v>348348</v>
      </c>
    </row>
    <row r="35" spans="1:35" s="10" customFormat="1" ht="15" customHeight="1">
      <c r="A35" s="21"/>
      <c r="B35" s="22" t="s">
        <v>39</v>
      </c>
      <c r="C35" s="22"/>
      <c r="D35" s="22"/>
      <c r="E35" s="25"/>
      <c r="F35" s="25" t="s">
        <v>33</v>
      </c>
      <c r="G35" s="26">
        <v>20</v>
      </c>
      <c r="H35" s="26">
        <v>35</v>
      </c>
      <c r="I35" s="26">
        <v>31</v>
      </c>
      <c r="J35" s="26">
        <v>21</v>
      </c>
      <c r="K35" s="26">
        <v>22</v>
      </c>
      <c r="L35" s="26">
        <v>36</v>
      </c>
      <c r="M35" s="26">
        <v>40</v>
      </c>
      <c r="N35" s="26">
        <v>58</v>
      </c>
      <c r="O35" s="26">
        <v>53</v>
      </c>
      <c r="P35" s="26">
        <v>38</v>
      </c>
      <c r="Q35" s="26">
        <v>63</v>
      </c>
      <c r="R35" s="26">
        <v>58</v>
      </c>
      <c r="S35" s="26">
        <v>69</v>
      </c>
      <c r="T35" s="26">
        <v>52</v>
      </c>
      <c r="U35" s="26">
        <v>64</v>
      </c>
      <c r="V35" s="26">
        <v>65</v>
      </c>
      <c r="W35" s="26">
        <v>59</v>
      </c>
      <c r="X35" s="26">
        <v>29</v>
      </c>
      <c r="Y35" s="26">
        <v>55</v>
      </c>
      <c r="Z35" s="26">
        <v>71</v>
      </c>
      <c r="AA35" s="26">
        <v>72</v>
      </c>
      <c r="AB35" s="26">
        <v>103</v>
      </c>
      <c r="AC35" s="26">
        <v>87</v>
      </c>
      <c r="AD35" s="26">
        <v>111</v>
      </c>
      <c r="AE35" s="26">
        <v>124</v>
      </c>
      <c r="AF35" s="26">
        <v>106</v>
      </c>
      <c r="AG35" s="26">
        <v>126</v>
      </c>
      <c r="AH35" s="26">
        <v>115</v>
      </c>
      <c r="AI35" s="26">
        <v>126</v>
      </c>
    </row>
    <row r="36" spans="1:35" s="10" customFormat="1" ht="15" customHeight="1">
      <c r="A36" s="21"/>
      <c r="B36" s="25"/>
      <c r="C36" s="25"/>
      <c r="D36" s="25"/>
      <c r="E36" s="25"/>
      <c r="F36" s="25" t="s">
        <v>34</v>
      </c>
      <c r="G36" s="26">
        <v>14</v>
      </c>
      <c r="H36" s="26">
        <v>30</v>
      </c>
      <c r="I36" s="26">
        <v>44</v>
      </c>
      <c r="J36" s="26">
        <v>23</v>
      </c>
      <c r="K36" s="26">
        <v>48</v>
      </c>
      <c r="L36" s="26">
        <v>56</v>
      </c>
      <c r="M36" s="26">
        <v>66</v>
      </c>
      <c r="N36" s="26">
        <v>89</v>
      </c>
      <c r="O36" s="26">
        <v>62</v>
      </c>
      <c r="P36" s="26">
        <v>38</v>
      </c>
      <c r="Q36" s="26">
        <v>89</v>
      </c>
      <c r="R36" s="26">
        <v>80</v>
      </c>
      <c r="S36" s="26">
        <v>201</v>
      </c>
      <c r="T36" s="26">
        <v>70</v>
      </c>
      <c r="U36" s="26">
        <v>116</v>
      </c>
      <c r="V36" s="26">
        <v>98</v>
      </c>
      <c r="W36" s="26">
        <v>82</v>
      </c>
      <c r="X36" s="26">
        <v>173</v>
      </c>
      <c r="Y36" s="26">
        <v>514</v>
      </c>
      <c r="Z36" s="26">
        <v>731</v>
      </c>
      <c r="AA36" s="26">
        <v>172</v>
      </c>
      <c r="AB36" s="26">
        <v>207</v>
      </c>
      <c r="AC36" s="26">
        <v>812</v>
      </c>
      <c r="AD36" s="26">
        <v>490</v>
      </c>
      <c r="AE36" s="26">
        <v>615</v>
      </c>
      <c r="AF36" s="26">
        <v>1445</v>
      </c>
      <c r="AG36" s="26">
        <v>419</v>
      </c>
      <c r="AH36" s="26">
        <v>342</v>
      </c>
      <c r="AI36" s="26">
        <v>784</v>
      </c>
    </row>
    <row r="37" spans="1:35" s="10" customFormat="1" ht="15" customHeight="1">
      <c r="A37" s="21"/>
      <c r="B37" s="22" t="s">
        <v>40</v>
      </c>
      <c r="C37" s="22"/>
      <c r="D37" s="22"/>
      <c r="E37" s="25"/>
      <c r="F37" s="25" t="s">
        <v>33</v>
      </c>
      <c r="G37" s="26">
        <v>15532</v>
      </c>
      <c r="H37" s="26">
        <v>16404</v>
      </c>
      <c r="I37" s="26">
        <v>18445</v>
      </c>
      <c r="J37" s="26">
        <v>19826</v>
      </c>
      <c r="K37" s="26">
        <v>22463</v>
      </c>
      <c r="L37" s="26">
        <v>26450</v>
      </c>
      <c r="M37" s="26">
        <v>29868</v>
      </c>
      <c r="N37" s="26">
        <v>35024</v>
      </c>
      <c r="O37" s="26">
        <v>39848</v>
      </c>
      <c r="P37" s="26">
        <v>44178</v>
      </c>
      <c r="Q37" s="26">
        <v>49883</v>
      </c>
      <c r="R37" s="26">
        <v>55677</v>
      </c>
      <c r="S37" s="26">
        <v>59976</v>
      </c>
      <c r="T37" s="26">
        <v>66868</v>
      </c>
      <c r="U37" s="26">
        <v>75636</v>
      </c>
      <c r="V37" s="26">
        <v>81291</v>
      </c>
      <c r="W37" s="26">
        <v>56819</v>
      </c>
      <c r="X37" s="26">
        <v>17785</v>
      </c>
      <c r="Y37" s="26">
        <v>29647</v>
      </c>
      <c r="Z37" s="26">
        <v>29718</v>
      </c>
      <c r="AA37" s="26">
        <v>29315</v>
      </c>
      <c r="AB37" s="26">
        <v>30492</v>
      </c>
      <c r="AC37" s="26">
        <v>30007</v>
      </c>
      <c r="AD37" s="26">
        <v>30128</v>
      </c>
      <c r="AE37" s="26">
        <v>29840</v>
      </c>
      <c r="AF37" s="26">
        <v>28931</v>
      </c>
      <c r="AG37" s="26">
        <v>28142</v>
      </c>
      <c r="AH37" s="26">
        <v>27356</v>
      </c>
      <c r="AI37" s="26">
        <v>25464</v>
      </c>
    </row>
    <row r="38" spans="1:35" s="10" customFormat="1" ht="15" customHeight="1">
      <c r="A38" s="21"/>
      <c r="B38" s="25"/>
      <c r="C38" s="25"/>
      <c r="D38" s="25"/>
      <c r="E38" s="25"/>
      <c r="F38" s="25" t="s">
        <v>34</v>
      </c>
      <c r="G38" s="26">
        <v>65863</v>
      </c>
      <c r="H38" s="26">
        <v>72428</v>
      </c>
      <c r="I38" s="26">
        <v>77562</v>
      </c>
      <c r="J38" s="26">
        <v>79172</v>
      </c>
      <c r="K38" s="26">
        <v>94390</v>
      </c>
      <c r="L38" s="26">
        <v>110743</v>
      </c>
      <c r="M38" s="26">
        <v>125405</v>
      </c>
      <c r="N38" s="26">
        <v>146549</v>
      </c>
      <c r="O38" s="26">
        <v>162877</v>
      </c>
      <c r="P38" s="26">
        <v>184325</v>
      </c>
      <c r="Q38" s="26">
        <v>208024</v>
      </c>
      <c r="R38" s="26">
        <v>253833</v>
      </c>
      <c r="S38" s="26">
        <v>275240</v>
      </c>
      <c r="T38" s="26">
        <v>308691</v>
      </c>
      <c r="U38" s="26">
        <v>330362</v>
      </c>
      <c r="V38" s="26">
        <v>373035</v>
      </c>
      <c r="W38" s="26">
        <v>317816</v>
      </c>
      <c r="X38" s="26">
        <v>217470</v>
      </c>
      <c r="Y38" s="26">
        <v>424579</v>
      </c>
      <c r="Z38" s="26">
        <v>440909</v>
      </c>
      <c r="AA38" s="26">
        <v>442544</v>
      </c>
      <c r="AB38" s="26">
        <v>535020</v>
      </c>
      <c r="AC38" s="26">
        <v>514148</v>
      </c>
      <c r="AD38" s="26">
        <v>505965</v>
      </c>
      <c r="AE38" s="26">
        <v>515039</v>
      </c>
      <c r="AF38" s="26">
        <v>508727</v>
      </c>
      <c r="AG38" s="26">
        <v>501298</v>
      </c>
      <c r="AH38" s="26">
        <v>496851</v>
      </c>
      <c r="AI38" s="26">
        <v>482046</v>
      </c>
    </row>
    <row r="39" spans="1:35" s="10" customFormat="1" ht="15" customHeight="1">
      <c r="A39" s="21"/>
      <c r="B39" s="22" t="s">
        <v>41</v>
      </c>
      <c r="C39" s="22"/>
      <c r="D39" s="22"/>
      <c r="E39" s="25"/>
      <c r="F39" s="25" t="s">
        <v>33</v>
      </c>
      <c r="G39" s="26">
        <v>12910</v>
      </c>
      <c r="H39" s="26">
        <v>13646</v>
      </c>
      <c r="I39" s="26">
        <v>14677</v>
      </c>
      <c r="J39" s="26">
        <v>16210</v>
      </c>
      <c r="K39" s="26">
        <v>16798</v>
      </c>
      <c r="L39" s="26">
        <v>19463</v>
      </c>
      <c r="M39" s="26">
        <v>20722</v>
      </c>
      <c r="N39" s="26">
        <v>23596</v>
      </c>
      <c r="O39" s="26">
        <v>25528</v>
      </c>
      <c r="P39" s="26">
        <v>29186</v>
      </c>
      <c r="Q39" s="26">
        <v>32483</v>
      </c>
      <c r="R39" s="26">
        <v>35064</v>
      </c>
      <c r="S39" s="26">
        <v>36705</v>
      </c>
      <c r="T39" s="26">
        <v>37025</v>
      </c>
      <c r="U39" s="26">
        <v>39475</v>
      </c>
      <c r="V39" s="26">
        <v>39797</v>
      </c>
      <c r="W39" s="26">
        <v>40572</v>
      </c>
      <c r="X39" s="26">
        <v>20387</v>
      </c>
      <c r="Y39" s="26">
        <v>47883</v>
      </c>
      <c r="Z39" s="26">
        <v>50619</v>
      </c>
      <c r="AA39" s="26">
        <v>51193</v>
      </c>
      <c r="AB39" s="26">
        <v>55553</v>
      </c>
      <c r="AC39" s="26">
        <v>56143</v>
      </c>
      <c r="AD39" s="26">
        <v>57891</v>
      </c>
      <c r="AE39" s="26">
        <v>58169</v>
      </c>
      <c r="AF39" s="26">
        <v>57979</v>
      </c>
      <c r="AG39" s="26">
        <v>57689</v>
      </c>
      <c r="AH39" s="26">
        <v>55606</v>
      </c>
      <c r="AI39" s="26">
        <f>39478+13850</f>
        <v>53328</v>
      </c>
    </row>
    <row r="40" spans="1:35" s="10" customFormat="1" ht="15" customHeight="1">
      <c r="A40" s="21"/>
      <c r="B40" s="25"/>
      <c r="C40" s="25"/>
      <c r="D40" s="25"/>
      <c r="E40" s="25"/>
      <c r="F40" s="25" t="s">
        <v>34</v>
      </c>
      <c r="G40" s="26">
        <v>377689</v>
      </c>
      <c r="H40" s="26">
        <v>406716</v>
      </c>
      <c r="I40" s="26">
        <v>465656</v>
      </c>
      <c r="J40" s="26">
        <v>532452</v>
      </c>
      <c r="K40" s="26">
        <v>561614</v>
      </c>
      <c r="L40" s="26">
        <v>663793</v>
      </c>
      <c r="M40" s="26">
        <v>735032</v>
      </c>
      <c r="N40" s="26">
        <v>853037</v>
      </c>
      <c r="O40" s="26">
        <v>942746</v>
      </c>
      <c r="P40" s="26">
        <v>1104125</v>
      </c>
      <c r="Q40" s="26">
        <v>1225351</v>
      </c>
      <c r="R40" s="26">
        <v>1423277</v>
      </c>
      <c r="S40" s="26">
        <v>1557007</v>
      </c>
      <c r="T40" s="26">
        <v>1585357</v>
      </c>
      <c r="U40" s="26">
        <v>1731640</v>
      </c>
      <c r="V40" s="26">
        <v>1751198</v>
      </c>
      <c r="W40" s="26">
        <v>1844820</v>
      </c>
      <c r="X40" s="26">
        <v>793107</v>
      </c>
      <c r="Y40" s="26">
        <v>1887855</v>
      </c>
      <c r="Z40" s="26">
        <v>1966410</v>
      </c>
      <c r="AA40" s="26">
        <v>2012210</v>
      </c>
      <c r="AB40" s="26">
        <v>2426887</v>
      </c>
      <c r="AC40" s="26">
        <v>2422065</v>
      </c>
      <c r="AD40" s="26">
        <v>2448094</v>
      </c>
      <c r="AE40" s="26">
        <v>2532784</v>
      </c>
      <c r="AF40" s="26">
        <v>2599458</v>
      </c>
      <c r="AG40" s="26">
        <v>2615634</v>
      </c>
      <c r="AH40" s="26">
        <v>2568473</v>
      </c>
      <c r="AI40" s="26">
        <f>1575759+922142</f>
        <v>2497901</v>
      </c>
    </row>
    <row r="41" spans="1:35" s="10" customFormat="1" ht="15" customHeight="1">
      <c r="A41" s="21"/>
      <c r="B41" s="22" t="s">
        <v>42</v>
      </c>
      <c r="C41" s="22"/>
      <c r="D41" s="22"/>
      <c r="E41" s="25"/>
      <c r="F41" s="25" t="s">
        <v>33</v>
      </c>
      <c r="G41" s="26">
        <v>1870</v>
      </c>
      <c r="H41" s="26">
        <v>1828</v>
      </c>
      <c r="I41" s="26">
        <v>1775</v>
      </c>
      <c r="J41" s="26">
        <v>1749</v>
      </c>
      <c r="K41" s="26">
        <v>1799</v>
      </c>
      <c r="L41" s="26">
        <v>1913</v>
      </c>
      <c r="M41" s="26">
        <v>1955</v>
      </c>
      <c r="N41" s="26">
        <v>2014</v>
      </c>
      <c r="O41" s="26">
        <v>2106</v>
      </c>
      <c r="P41" s="26">
        <v>2099</v>
      </c>
      <c r="Q41" s="26">
        <v>2193</v>
      </c>
      <c r="R41" s="26">
        <v>2052</v>
      </c>
      <c r="S41" s="26">
        <v>2132</v>
      </c>
      <c r="T41" s="26">
        <v>2104</v>
      </c>
      <c r="U41" s="26">
        <v>2076</v>
      </c>
      <c r="V41" s="26">
        <v>1968</v>
      </c>
      <c r="W41" s="26">
        <v>1276</v>
      </c>
      <c r="X41" s="26">
        <v>102</v>
      </c>
      <c r="Y41" s="26">
        <v>132</v>
      </c>
      <c r="Z41" s="26">
        <v>161</v>
      </c>
      <c r="AA41" s="26">
        <v>263</v>
      </c>
      <c r="AB41" s="26">
        <v>192</v>
      </c>
      <c r="AC41" s="26">
        <v>194</v>
      </c>
      <c r="AD41" s="26">
        <v>210</v>
      </c>
      <c r="AE41" s="26">
        <v>187</v>
      </c>
      <c r="AF41" s="26">
        <v>181</v>
      </c>
      <c r="AG41" s="26">
        <v>194</v>
      </c>
      <c r="AH41" s="26">
        <v>170</v>
      </c>
      <c r="AI41" s="26">
        <v>166</v>
      </c>
    </row>
    <row r="42" spans="1:35" s="10" customFormat="1" ht="15" customHeight="1">
      <c r="A42" s="21"/>
      <c r="B42" s="25"/>
      <c r="C42" s="25"/>
      <c r="D42" s="25"/>
      <c r="E42" s="25"/>
      <c r="F42" s="25" t="s">
        <v>34</v>
      </c>
      <c r="G42" s="26">
        <v>2133</v>
      </c>
      <c r="H42" s="26">
        <v>2122</v>
      </c>
      <c r="I42" s="26">
        <v>2455</v>
      </c>
      <c r="J42" s="26">
        <v>2218</v>
      </c>
      <c r="K42" s="26">
        <v>2436</v>
      </c>
      <c r="L42" s="26">
        <v>2561</v>
      </c>
      <c r="M42" s="26">
        <v>2787</v>
      </c>
      <c r="N42" s="26">
        <v>3063</v>
      </c>
      <c r="O42" s="26">
        <v>3295</v>
      </c>
      <c r="P42" s="26">
        <v>3387</v>
      </c>
      <c r="Q42" s="26">
        <v>3415</v>
      </c>
      <c r="R42" s="26">
        <v>3234</v>
      </c>
      <c r="S42" s="26">
        <v>5124</v>
      </c>
      <c r="T42" s="26">
        <v>3201</v>
      </c>
      <c r="U42" s="26">
        <v>3066</v>
      </c>
      <c r="V42" s="26">
        <v>6111</v>
      </c>
      <c r="W42" s="26">
        <v>4387</v>
      </c>
      <c r="X42" s="26">
        <v>286</v>
      </c>
      <c r="Y42" s="26">
        <v>842</v>
      </c>
      <c r="Z42" s="26">
        <v>485</v>
      </c>
      <c r="AA42" s="26">
        <v>3444</v>
      </c>
      <c r="AB42" s="26">
        <v>679</v>
      </c>
      <c r="AC42" s="26">
        <v>903</v>
      </c>
      <c r="AD42" s="26">
        <v>696</v>
      </c>
      <c r="AE42" s="26">
        <v>500</v>
      </c>
      <c r="AF42" s="26">
        <v>623</v>
      </c>
      <c r="AG42" s="26">
        <v>647</v>
      </c>
      <c r="AH42" s="26">
        <v>419</v>
      </c>
      <c r="AI42" s="26">
        <v>416</v>
      </c>
    </row>
    <row r="43" spans="1:35" s="10" customFormat="1" ht="15" customHeight="1">
      <c r="A43" s="21"/>
      <c r="B43" s="22" t="s">
        <v>43</v>
      </c>
      <c r="C43" s="22"/>
      <c r="D43" s="22"/>
      <c r="E43" s="25"/>
      <c r="F43" s="25" t="s">
        <v>33</v>
      </c>
      <c r="G43" s="26">
        <v>667</v>
      </c>
      <c r="H43" s="26">
        <v>717</v>
      </c>
      <c r="I43" s="26">
        <v>710</v>
      </c>
      <c r="J43" s="26">
        <v>751</v>
      </c>
      <c r="K43" s="26">
        <v>1064</v>
      </c>
      <c r="L43" s="26">
        <v>1012</v>
      </c>
      <c r="M43" s="26">
        <v>1274</v>
      </c>
      <c r="N43" s="26">
        <v>1251</v>
      </c>
      <c r="O43" s="26">
        <v>1480</v>
      </c>
      <c r="P43" s="26">
        <v>1652</v>
      </c>
      <c r="Q43" s="26">
        <v>1644</v>
      </c>
      <c r="R43" s="26">
        <v>2007</v>
      </c>
      <c r="S43" s="26">
        <v>2622</v>
      </c>
      <c r="T43" s="26">
        <v>3462</v>
      </c>
      <c r="U43" s="26">
        <v>2778</v>
      </c>
      <c r="V43" s="26">
        <v>2499</v>
      </c>
      <c r="W43" s="26">
        <v>2457</v>
      </c>
      <c r="X43" s="26">
        <v>2430</v>
      </c>
      <c r="Y43" s="26">
        <v>6901</v>
      </c>
      <c r="Z43" s="26">
        <v>7720</v>
      </c>
      <c r="AA43" s="26">
        <v>8248</v>
      </c>
      <c r="AB43" s="26">
        <v>9410</v>
      </c>
      <c r="AC43" s="26">
        <v>9388</v>
      </c>
      <c r="AD43" s="26">
        <v>10055</v>
      </c>
      <c r="AE43" s="26">
        <v>10565</v>
      </c>
      <c r="AF43" s="26">
        <v>10715</v>
      </c>
      <c r="AG43" s="26">
        <v>11037</v>
      </c>
      <c r="AH43" s="26">
        <v>10559</v>
      </c>
      <c r="AI43" s="26">
        <f>114611-516-7058-17442-126-25464-53328-166</f>
        <v>10511</v>
      </c>
    </row>
    <row r="44" spans="1:35" s="10" customFormat="1" ht="15" customHeight="1">
      <c r="A44" s="27"/>
      <c r="B44" s="28"/>
      <c r="C44" s="28"/>
      <c r="D44" s="28"/>
      <c r="E44" s="28"/>
      <c r="F44" s="28" t="s">
        <v>34</v>
      </c>
      <c r="G44" s="29">
        <v>3773</v>
      </c>
      <c r="H44" s="29">
        <v>4276</v>
      </c>
      <c r="I44" s="29">
        <v>5094</v>
      </c>
      <c r="J44" s="29">
        <v>5690</v>
      </c>
      <c r="K44" s="29">
        <v>11279</v>
      </c>
      <c r="L44" s="29">
        <v>9540</v>
      </c>
      <c r="M44" s="29">
        <v>14637</v>
      </c>
      <c r="N44" s="29">
        <v>18545</v>
      </c>
      <c r="O44" s="29">
        <v>21037</v>
      </c>
      <c r="P44" s="29">
        <v>31027</v>
      </c>
      <c r="Q44" s="29">
        <v>36497</v>
      </c>
      <c r="R44" s="29">
        <v>48397</v>
      </c>
      <c r="S44" s="29">
        <v>69899</v>
      </c>
      <c r="T44" s="29">
        <v>106737</v>
      </c>
      <c r="U44" s="29">
        <v>85311</v>
      </c>
      <c r="V44" s="29">
        <v>88964</v>
      </c>
      <c r="W44" s="29">
        <v>103179</v>
      </c>
      <c r="X44" s="29">
        <v>154806</v>
      </c>
      <c r="Y44" s="29">
        <v>467215</v>
      </c>
      <c r="Z44" s="29">
        <v>534641</v>
      </c>
      <c r="AA44" s="29">
        <v>575243</v>
      </c>
      <c r="AB44" s="29">
        <v>640090</v>
      </c>
      <c r="AC44" s="29">
        <v>656171</v>
      </c>
      <c r="AD44" s="29">
        <v>690361</v>
      </c>
      <c r="AE44" s="29">
        <v>727870</v>
      </c>
      <c r="AF44" s="29">
        <v>753919</v>
      </c>
      <c r="AG44" s="29">
        <v>764589</v>
      </c>
      <c r="AH44" s="29">
        <v>736372</v>
      </c>
      <c r="AI44" s="29">
        <f>5758013-282547-1374138-348348-784-482046-2497901-416</f>
        <v>771833</v>
      </c>
    </row>
    <row r="45" spans="4:16" ht="3" customHeight="1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s="33" customFormat="1" ht="12" customHeight="1">
      <c r="A46" s="31" t="s">
        <v>45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1:16" s="33" customFormat="1" ht="12" customHeight="1">
      <c r="A47" s="31" t="s">
        <v>46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</row>
    <row r="48" spans="1:6" s="33" customFormat="1" ht="12" customHeight="1">
      <c r="A48" s="31" t="s">
        <v>47</v>
      </c>
      <c r="B48" s="31"/>
      <c r="C48" s="31"/>
      <c r="D48" s="31"/>
      <c r="E48" s="31"/>
      <c r="F48" s="31"/>
    </row>
    <row r="49" spans="1:6" s="33" customFormat="1" ht="12" customHeight="1">
      <c r="A49" s="31" t="s">
        <v>48</v>
      </c>
      <c r="B49" s="31"/>
      <c r="C49" s="31"/>
      <c r="D49" s="31"/>
      <c r="E49" s="31"/>
      <c r="F49" s="31"/>
    </row>
    <row r="50" s="33" customFormat="1" ht="12" customHeight="1">
      <c r="A50" s="33" t="s">
        <v>49</v>
      </c>
    </row>
    <row r="51" spans="1:11" s="33" customFormat="1" ht="12" customHeight="1">
      <c r="A51" s="34" t="s">
        <v>50</v>
      </c>
      <c r="B51" s="34"/>
      <c r="C51" s="34"/>
      <c r="D51" s="34"/>
      <c r="E51" s="34"/>
      <c r="F51" s="34"/>
      <c r="G51" s="34"/>
      <c r="H51" s="34"/>
      <c r="I51" s="34"/>
      <c r="J51" s="35"/>
      <c r="K51" s="35"/>
    </row>
    <row r="52" spans="1:16" s="33" customFormat="1" ht="12" customHeight="1">
      <c r="A52" s="36" t="s">
        <v>51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="33" customFormat="1" ht="12" customHeight="1">
      <c r="A53" s="36" t="s">
        <v>52</v>
      </c>
    </row>
    <row r="54" s="33" customFormat="1" ht="12" customHeight="1">
      <c r="A54" s="36"/>
    </row>
    <row r="55" s="33" customFormat="1" ht="12" customHeight="1"/>
    <row r="56" s="33" customFormat="1" ht="12" customHeight="1"/>
    <row r="57" s="33" customFormat="1" ht="12" customHeight="1"/>
    <row r="58" ht="10.5">
      <c r="A58" s="30"/>
    </row>
    <row r="59" ht="10.5">
      <c r="A59" s="30"/>
    </row>
    <row r="60" ht="10.5">
      <c r="A60" s="30"/>
    </row>
    <row r="61" ht="10.5">
      <c r="A61" s="30"/>
    </row>
  </sheetData>
  <sheetProtection/>
  <mergeCells count="22">
    <mergeCell ref="B39:D39"/>
    <mergeCell ref="B41:D41"/>
    <mergeCell ref="B43:D43"/>
    <mergeCell ref="A51:I51"/>
    <mergeCell ref="B28:D28"/>
    <mergeCell ref="C29:D29"/>
    <mergeCell ref="C31:D31"/>
    <mergeCell ref="B33:D33"/>
    <mergeCell ref="B35:D35"/>
    <mergeCell ref="B37:D37"/>
    <mergeCell ref="B15:D15"/>
    <mergeCell ref="B17:D17"/>
    <mergeCell ref="B19:D19"/>
    <mergeCell ref="B21:D21"/>
    <mergeCell ref="B23:D23"/>
    <mergeCell ref="A26:D26"/>
    <mergeCell ref="A5:F5"/>
    <mergeCell ref="A6:D6"/>
    <mergeCell ref="B8:D8"/>
    <mergeCell ref="C9:D9"/>
    <mergeCell ref="C11:D11"/>
    <mergeCell ref="B13:D13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2019-05-16T05:00:18Z</dcterms:created>
  <dcterms:modified xsi:type="dcterms:W3CDTF">2019-05-16T05:00:23Z</dcterms:modified>
  <cp:category/>
  <cp:version/>
  <cp:contentType/>
  <cp:contentStatus/>
</cp:coreProperties>
</file>