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190" windowHeight="5070" activeTab="5"/>
  </bookViews>
  <sheets>
    <sheet name="図1・図2・表1" sheetId="1" r:id="rId1"/>
    <sheet name="図3" sheetId="2" r:id="rId2"/>
    <sheet name="表2・図4" sheetId="3" r:id="rId3"/>
    <sheet name="表3・表4" sheetId="4" r:id="rId4"/>
    <sheet name="図5" sheetId="5" r:id="rId5"/>
    <sheet name="結果表1" sheetId="6" r:id="rId6"/>
    <sheet name="図1データ" sheetId="7" r:id="rId7"/>
    <sheet name="図2データ" sheetId="8" r:id="rId8"/>
    <sheet name="図3データ" sheetId="9" r:id="rId9"/>
  </sheets>
  <definedNames/>
  <calcPr fullCalcOnLoad="1"/>
</workbook>
</file>

<file path=xl/sharedStrings.xml><?xml version="1.0" encoding="utf-8"?>
<sst xmlns="http://schemas.openxmlformats.org/spreadsheetml/2006/main" count="318" uniqueCount="103">
  <si>
    <t>年次</t>
  </si>
  <si>
    <t>一般世帯総数</t>
  </si>
  <si>
    <t>平均世帯人員</t>
  </si>
  <si>
    <t>一般世帯数</t>
  </si>
  <si>
    <t>　（1,000世帯）</t>
  </si>
  <si>
    <t>一般世帯</t>
  </si>
  <si>
    <t>平均世帯</t>
  </si>
  <si>
    <t>年　次</t>
  </si>
  <si>
    <t>　総　数</t>
  </si>
  <si>
    <t>単　独</t>
  </si>
  <si>
    <t>核　　家　　族　　世　　帯</t>
  </si>
  <si>
    <t>その他</t>
  </si>
  <si>
    <t>人 員</t>
  </si>
  <si>
    <t>総 数</t>
  </si>
  <si>
    <t>夫婦のみ</t>
  </si>
  <si>
    <t>夫婦と子</t>
  </si>
  <si>
    <t>（1,000人）</t>
  </si>
  <si>
    <t>（人）</t>
  </si>
  <si>
    <t>(平成</t>
  </si>
  <si>
    <t>)</t>
  </si>
  <si>
    <t>(</t>
  </si>
  <si>
    <t>割　合　（％）</t>
  </si>
  <si>
    <t>　注：四捨五入のため合計は必ずしも一致しない。</t>
  </si>
  <si>
    <t>総数</t>
  </si>
  <si>
    <t>注：四捨五入のため合計は必ずしも一致しない。</t>
  </si>
  <si>
    <t>国</t>
  </si>
  <si>
    <t>スウェーデン</t>
  </si>
  <si>
    <t>ノルウェー</t>
  </si>
  <si>
    <t>フィンランド</t>
  </si>
  <si>
    <t>デンマーク</t>
  </si>
  <si>
    <t>イギリス</t>
  </si>
  <si>
    <t>フランス</t>
  </si>
  <si>
    <t>ドイツ</t>
  </si>
  <si>
    <t>オーストリア</t>
  </si>
  <si>
    <t>アメリカ</t>
  </si>
  <si>
    <t>日本</t>
  </si>
  <si>
    <t>資料：</t>
  </si>
  <si>
    <t xml:space="preserve">Kuijsten, Anton, "Recent trends in household and family structures in Europe: </t>
  </si>
  <si>
    <t xml:space="preserve">  An overview", in van Imhoff, Evert, Anton Kuijsten and Pieter Hooimeijer (eds.),</t>
  </si>
  <si>
    <t xml:space="preserve">  1995, pp. 53-84.</t>
  </si>
  <si>
    <r>
      <t xml:space="preserve">US Department of Commerce, </t>
    </r>
    <r>
      <rPr>
        <i/>
        <sz val="10"/>
        <rFont val="CenturyOldst"/>
        <family val="1"/>
      </rPr>
      <t>Statistical Abstract of the United States</t>
    </r>
    <r>
      <rPr>
        <sz val="10"/>
        <rFont val="CenturyOldst"/>
        <family val="1"/>
      </rPr>
      <t xml:space="preserve"> 1996.</t>
    </r>
  </si>
  <si>
    <r>
      <t xml:space="preserve">  </t>
    </r>
    <r>
      <rPr>
        <i/>
        <sz val="10"/>
        <rFont val="CenturyOldst"/>
        <family val="1"/>
      </rPr>
      <t>Household Demography and Household Modeling</t>
    </r>
    <r>
      <rPr>
        <sz val="10"/>
        <rFont val="CenturyOldst"/>
        <family val="1"/>
      </rPr>
      <t>, New York, Plenum Press,</t>
    </r>
  </si>
  <si>
    <t>指数（参考推計＝100）</t>
  </si>
  <si>
    <t>総　数</t>
  </si>
  <si>
    <t>世帯主65歳以上</t>
  </si>
  <si>
    <t>1995年</t>
  </si>
  <si>
    <t>2000年</t>
  </si>
  <si>
    <t>2005年</t>
  </si>
  <si>
    <t>2010年</t>
  </si>
  <si>
    <t>2015年</t>
  </si>
  <si>
    <t>2020年</t>
  </si>
  <si>
    <t>世帯主75歳以上（再掲）</t>
  </si>
  <si>
    <t>総数</t>
  </si>
  <si>
    <t>1980年</t>
  </si>
  <si>
    <t>1985年</t>
  </si>
  <si>
    <t>1990年</t>
  </si>
  <si>
    <t>注2：四捨五入のため合計は必ずしも一致しない。</t>
  </si>
  <si>
    <t>一般世帯</t>
  </si>
  <si>
    <t>核　　家　　族　　世　　帯</t>
  </si>
  <si>
    <t>世帯数 (1,000世帯)</t>
  </si>
  <si>
    <t>国勢調査</t>
  </si>
  <si>
    <t>本推計</t>
  </si>
  <si>
    <t>参考推計</t>
  </si>
  <si>
    <t>注1：参考推計は、1995年の配偶関係と世帯内地位の組合せ別分布が一定と仮定したもの。</t>
  </si>
  <si>
    <t>※図3のデータ</t>
  </si>
  <si>
    <t>表1. 家族類型別一般世帯数及び割合</t>
  </si>
  <si>
    <t>(年次）</t>
  </si>
  <si>
    <t>平均世帯
人員（人）</t>
  </si>
  <si>
    <t>単独世帯
割合（％）</t>
  </si>
  <si>
    <t>1980年</t>
  </si>
  <si>
    <t>1985年</t>
  </si>
  <si>
    <t>世　　帯　　数 　　(1,000世帯)</t>
  </si>
  <si>
    <t>割　　　　合　　　　(%)</t>
  </si>
  <si>
    <t>（1990年）</t>
  </si>
  <si>
    <t>（2020年）</t>
  </si>
  <si>
    <t>総　数</t>
  </si>
  <si>
    <t>夫婦のみ</t>
  </si>
  <si>
    <t>夫婦と子</t>
  </si>
  <si>
    <t>世　　　帯　　　数　　　（1,000世帯）</t>
  </si>
  <si>
    <t>本　　　推　　　計　　　（1,000世帯）</t>
  </si>
  <si>
    <t>参　　考　　推　　計　　　（1,000世帯）</t>
  </si>
  <si>
    <t>注）数値の詳細は結果表1を参照</t>
  </si>
  <si>
    <t>　　注）数値の詳細は結果表1を参照</t>
  </si>
  <si>
    <t>2000年</t>
  </si>
  <si>
    <t>2005年</t>
  </si>
  <si>
    <t>総　数</t>
  </si>
  <si>
    <t>年　次</t>
  </si>
  <si>
    <t>図5. 世帯推計の手順</t>
  </si>
  <si>
    <t>ひとり親と子</t>
  </si>
  <si>
    <t>ひとり親と子</t>
  </si>
  <si>
    <t>注1：四捨五入のため合計は必ずしも一致しない。</t>
  </si>
  <si>
    <t>図4. 世帯主65歳以上・75歳以上の世帯の家族類型別世帯数の推移(1995～2020年)</t>
  </si>
  <si>
    <t>表2.世帯主65歳以上・75歳以上の世帯の家族類型別世帯数，割合(1995～2020年)</t>
  </si>
  <si>
    <t>人員</t>
  </si>
  <si>
    <t>年　次</t>
  </si>
  <si>
    <t>　　　　核　　　家　　　族　　　世　　　帯</t>
  </si>
  <si>
    <t>ひとり親と子</t>
  </si>
  <si>
    <t>割       　　合   　　　　（％）</t>
  </si>
  <si>
    <t>世　　帯　　主　　率 　　　（％）</t>
  </si>
  <si>
    <t>　注：四捨五入のため合計は必ずしも一致しない。</t>
  </si>
  <si>
    <t>一　　　　　　　般　　　　　　世　　　　　　　帯</t>
  </si>
  <si>
    <t>表3. 平均世帯人員と単独世帯割合の国際比較</t>
  </si>
  <si>
    <t>表4. 本推計と参考推計との比較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</si>
</sst>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&quot;年&quot;"/>
    <numFmt numFmtId="178" formatCode="0.000000"/>
    <numFmt numFmtId="179" formatCode="0.00000"/>
    <numFmt numFmtId="180" formatCode="0.0000"/>
    <numFmt numFmtId="181" formatCode="0.000"/>
    <numFmt numFmtId="182" formatCode="0.0_);[Red]\(0.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"/>
    <numFmt numFmtId="189" formatCode="0.0000000000"/>
    <numFmt numFmtId="190" formatCode="0.000000000"/>
    <numFmt numFmtId="191" formatCode="0.00000000"/>
    <numFmt numFmtId="192" formatCode="#,##0_ "/>
    <numFmt numFmtId="193" formatCode="#,#0#,"/>
    <numFmt numFmtId="194" formatCode="#,"/>
    <numFmt numFmtId="195" formatCode="0.0%"/>
    <numFmt numFmtId="196" formatCode="0.0000E+00;\꣐"/>
    <numFmt numFmtId="197" formatCode="0.0000E+00;\ꡘ"/>
    <numFmt numFmtId="198" formatCode="0.000E+00;\ꡘ"/>
    <numFmt numFmtId="199" formatCode="0.00E+00;\ꡘ"/>
    <numFmt numFmtId="200" formatCode="0.0E+00;\ꡘ"/>
    <numFmt numFmtId="201" formatCode="0_ "/>
    <numFmt numFmtId="202" formatCode="#,##0.0;[Red]\-#,##0.0"/>
    <numFmt numFmtId="203" formatCode="#,##0,"/>
    <numFmt numFmtId="204" formatCode="#,#0#.0,"/>
    <numFmt numFmtId="205" formatCode="#,#0#.00,"/>
    <numFmt numFmtId="206" formatCode="#,#0#.000,"/>
    <numFmt numFmtId="207" formatCode="0.000_);[Red]\(0.000\)"/>
    <numFmt numFmtId="208" formatCode="0.00000000000000000_);[Red]\(0.00000000000000000\)"/>
    <numFmt numFmtId="209" formatCode="0.000000000000000_);[Red]\(0.000000000000000\)"/>
    <numFmt numFmtId="210" formatCode="0.000000000000000000_);[Red]\(0.000000000000000000\)"/>
    <numFmt numFmtId="211" formatCode="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i/>
      <sz val="10"/>
      <name val="CenturyOldst"/>
      <family val="1"/>
    </font>
    <font>
      <sz val="10"/>
      <name val="CenturyOldst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i/>
      <sz val="11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 quotePrefix="1">
      <alignment/>
    </xf>
    <xf numFmtId="38" fontId="2" fillId="0" borderId="9" xfId="16" applyFont="1" applyBorder="1" applyAlignment="1" quotePrefix="1">
      <alignment/>
    </xf>
    <xf numFmtId="38" fontId="2" fillId="0" borderId="0" xfId="16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76" fontId="2" fillId="0" borderId="9" xfId="0" applyNumberFormat="1" applyFont="1" applyBorder="1" applyAlignment="1" quotePrefix="1">
      <alignment/>
    </xf>
    <xf numFmtId="17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 quotePrefix="1">
      <alignment/>
    </xf>
    <xf numFmtId="176" fontId="2" fillId="0" borderId="15" xfId="0" applyNumberFormat="1" applyFont="1" applyBorder="1" applyAlignment="1" quotePrefix="1">
      <alignment/>
    </xf>
    <xf numFmtId="176" fontId="2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38" fontId="5" fillId="0" borderId="0" xfId="16" applyFont="1" applyBorder="1" applyAlignment="1">
      <alignment horizontal="right"/>
    </xf>
    <xf numFmtId="1" fontId="0" fillId="0" borderId="0" xfId="0" applyNumberFormat="1" applyAlignment="1">
      <alignment horizontal="center"/>
    </xf>
    <xf numFmtId="180" fontId="0" fillId="0" borderId="0" xfId="0" applyNumberFormat="1" applyAlignment="1">
      <alignment horizontal="right"/>
    </xf>
    <xf numFmtId="38" fontId="5" fillId="0" borderId="22" xfId="16" applyFont="1" applyBorder="1" applyAlignment="1">
      <alignment horizontal="right"/>
    </xf>
    <xf numFmtId="38" fontId="5" fillId="0" borderId="22" xfId="16" applyFont="1" applyBorder="1" applyAlignment="1">
      <alignment/>
    </xf>
    <xf numFmtId="38" fontId="5" fillId="0" borderId="0" xfId="16" applyFont="1" applyAlignment="1">
      <alignment/>
    </xf>
    <xf numFmtId="1" fontId="0" fillId="0" borderId="0" xfId="0" applyNumberFormat="1" applyBorder="1" applyAlignment="1">
      <alignment horizontal="right"/>
    </xf>
    <xf numFmtId="176" fontId="5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17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6" fontId="0" fillId="0" borderId="0" xfId="0" applyNumberFormat="1" applyBorder="1" applyAlignment="1" quotePrefix="1">
      <alignment horizontal="right"/>
    </xf>
    <xf numFmtId="0" fontId="5" fillId="0" borderId="14" xfId="0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176" fontId="0" fillId="0" borderId="0" xfId="0" applyNumberFormat="1" applyBorder="1" applyAlignment="1">
      <alignment horizontal="right"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NumberFormat="1" applyFont="1" applyAlignment="1">
      <alignment horizontal="right"/>
    </xf>
    <xf numFmtId="38" fontId="5" fillId="0" borderId="14" xfId="16" applyFont="1" applyBorder="1" applyAlignment="1">
      <alignment horizontal="right"/>
    </xf>
    <xf numFmtId="38" fontId="5" fillId="0" borderId="14" xfId="16" applyFont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211" fontId="5" fillId="0" borderId="0" xfId="0" applyNumberFormat="1" applyFont="1" applyAlignment="1">
      <alignment horizontal="center"/>
    </xf>
    <xf numFmtId="211" fontId="5" fillId="0" borderId="14" xfId="0" applyNumberFormat="1" applyFont="1" applyBorder="1" applyAlignment="1">
      <alignment horizontal="center"/>
    </xf>
    <xf numFmtId="0" fontId="8" fillId="0" borderId="0" xfId="0" applyFont="1" applyAlignment="1">
      <alignment vertical="top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1" fontId="0" fillId="0" borderId="0" xfId="0" applyNumberFormat="1" applyAlignment="1">
      <alignment horizontal="right"/>
    </xf>
    <xf numFmtId="38" fontId="2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40" fontId="0" fillId="0" borderId="0" xfId="0" applyNumberFormat="1" applyAlignment="1">
      <alignment/>
    </xf>
    <xf numFmtId="38" fontId="2" fillId="0" borderId="9" xfId="16" applyNumberFormat="1" applyFont="1" applyBorder="1" applyAlignment="1" quotePrefix="1">
      <alignment/>
    </xf>
    <xf numFmtId="0" fontId="16" fillId="0" borderId="23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24" xfId="0" applyFont="1" applyBorder="1" applyAlignment="1">
      <alignment horizontal="center"/>
    </xf>
    <xf numFmtId="38" fontId="16" fillId="0" borderId="0" xfId="16" applyFont="1" applyBorder="1" applyAlignment="1">
      <alignment vertical="center"/>
    </xf>
    <xf numFmtId="38" fontId="16" fillId="0" borderId="0" xfId="16" applyFont="1" applyAlignment="1">
      <alignment/>
    </xf>
    <xf numFmtId="38" fontId="16" fillId="0" borderId="0" xfId="16" applyFont="1" applyAlignment="1">
      <alignment vertical="center"/>
    </xf>
    <xf numFmtId="38" fontId="16" fillId="0" borderId="0" xfId="16" applyFont="1" applyAlignment="1">
      <alignment horizontal="left" vertical="center"/>
    </xf>
    <xf numFmtId="40" fontId="16" fillId="0" borderId="0" xfId="16" applyNumberFormat="1" applyFont="1" applyAlignment="1">
      <alignment horizontal="left" vertical="center"/>
    </xf>
    <xf numFmtId="0" fontId="16" fillId="0" borderId="0" xfId="0" applyFont="1" applyBorder="1" applyAlignment="1">
      <alignment/>
    </xf>
    <xf numFmtId="202" fontId="16" fillId="0" borderId="0" xfId="16" applyNumberFormat="1" applyFont="1" applyBorder="1" applyAlignment="1">
      <alignment vertical="center"/>
    </xf>
    <xf numFmtId="202" fontId="16" fillId="0" borderId="0" xfId="16" applyNumberFormat="1" applyFont="1" applyAlignment="1">
      <alignment/>
    </xf>
    <xf numFmtId="202" fontId="16" fillId="0" borderId="0" xfId="16" applyNumberFormat="1" applyFont="1" applyAlignment="1">
      <alignment vertical="center"/>
    </xf>
    <xf numFmtId="0" fontId="16" fillId="0" borderId="28" xfId="0" applyFont="1" applyBorder="1" applyAlignment="1">
      <alignment horizontal="center"/>
    </xf>
    <xf numFmtId="202" fontId="16" fillId="0" borderId="14" xfId="16" applyNumberFormat="1" applyFont="1" applyBorder="1" applyAlignment="1">
      <alignment vertical="center"/>
    </xf>
    <xf numFmtId="0" fontId="16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176" fontId="16" fillId="0" borderId="0" xfId="0" applyNumberFormat="1" applyFont="1" applyBorder="1" applyAlignment="1">
      <alignment/>
    </xf>
    <xf numFmtId="176" fontId="16" fillId="0" borderId="0" xfId="0" applyNumberFormat="1" applyFont="1" applyAlignment="1">
      <alignment/>
    </xf>
    <xf numFmtId="176" fontId="16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193" fontId="16" fillId="0" borderId="0" xfId="16" applyNumberFormat="1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2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6" xfId="0" applyBorder="1" applyAlignment="1">
      <alignment/>
    </xf>
    <xf numFmtId="0" fontId="2" fillId="0" borderId="2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図1. 一般世帯総数の推移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35"/>
          <c:w val="0.89075"/>
          <c:h val="0.833"/>
        </c:manualLayout>
      </c:layout>
      <c:scatterChart>
        <c:scatterStyle val="line"/>
        <c:varyColors val="0"/>
        <c:ser>
          <c:idx val="0"/>
          <c:order val="0"/>
          <c:tx>
            <c:strRef>
              <c:f>'図1データ'!$B$1</c:f>
              <c:strCache>
                <c:ptCount val="1"/>
                <c:pt idx="0">
                  <c:v>一般世帯総数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'図1データ'!$A$2:$A$30</c:f>
              <c:numCache>
                <c:ptCount val="29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xVal>
          <c:yVal>
            <c:numRef>
              <c:f>'図1データ'!$B$2:$B$30</c:f>
              <c:numCache>
                <c:ptCount val="29"/>
                <c:pt idx="0">
                  <c:v>35824</c:v>
                </c:pt>
                <c:pt idx="1">
                  <c:v>37980</c:v>
                </c:pt>
                <c:pt idx="2">
                  <c:v>40670</c:v>
                </c:pt>
                <c:pt idx="3">
                  <c:v>43899.923</c:v>
                </c:pt>
                <c:pt idx="4">
                  <c:v>44416.27</c:v>
                </c:pt>
                <c:pt idx="5">
                  <c:v>44950.855</c:v>
                </c:pt>
                <c:pt idx="6">
                  <c:v>45466.091</c:v>
                </c:pt>
                <c:pt idx="7">
                  <c:v>45951.777</c:v>
                </c:pt>
                <c:pt idx="8">
                  <c:v>46407.432</c:v>
                </c:pt>
                <c:pt idx="9">
                  <c:v>46792.857</c:v>
                </c:pt>
                <c:pt idx="10">
                  <c:v>47188.121</c:v>
                </c:pt>
                <c:pt idx="11">
                  <c:v>47566.369</c:v>
                </c:pt>
                <c:pt idx="12">
                  <c:v>47919.665</c:v>
                </c:pt>
                <c:pt idx="13">
                  <c:v>48226.765</c:v>
                </c:pt>
                <c:pt idx="14">
                  <c:v>48455.619</c:v>
                </c:pt>
                <c:pt idx="15">
                  <c:v>48674.336</c:v>
                </c:pt>
                <c:pt idx="16">
                  <c:v>48864.527</c:v>
                </c:pt>
                <c:pt idx="17">
                  <c:v>49021.841</c:v>
                </c:pt>
                <c:pt idx="18">
                  <c:v>49142.002</c:v>
                </c:pt>
                <c:pt idx="19">
                  <c:v>49199.745</c:v>
                </c:pt>
                <c:pt idx="20">
                  <c:v>49253.889</c:v>
                </c:pt>
                <c:pt idx="21">
                  <c:v>49284.436</c:v>
                </c:pt>
                <c:pt idx="22">
                  <c:v>49294.601</c:v>
                </c:pt>
                <c:pt idx="23">
                  <c:v>49272.617</c:v>
                </c:pt>
                <c:pt idx="24">
                  <c:v>49206.534</c:v>
                </c:pt>
                <c:pt idx="25">
                  <c:v>49145.788</c:v>
                </c:pt>
                <c:pt idx="26">
                  <c:v>49068.388</c:v>
                </c:pt>
                <c:pt idx="27">
                  <c:v>48974.461</c:v>
                </c:pt>
                <c:pt idx="28">
                  <c:v>48853.376</c:v>
                </c:pt>
              </c:numCache>
            </c:numRef>
          </c:yVal>
          <c:smooth val="0"/>
        </c:ser>
        <c:axId val="2301469"/>
        <c:axId val="20713222"/>
      </c:scatterChart>
      <c:valAx>
        <c:axId val="2301469"/>
        <c:scaling>
          <c:orientation val="minMax"/>
          <c:max val="2020"/>
          <c:min val="19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&quot;年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13222"/>
        <c:crossesAt val="0"/>
        <c:crossBetween val="midCat"/>
        <c:dispUnits/>
        <c:majorUnit val="5"/>
        <c:minorUnit val="1"/>
      </c:valAx>
      <c:valAx>
        <c:axId val="20713222"/>
        <c:scaling>
          <c:orientation val="minMax"/>
          <c:max val="50000"/>
          <c:min val="3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（千世帯）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301469"/>
        <c:crossesAt val="1980"/>
        <c:crossBetween val="midCat"/>
        <c:dispUnits/>
        <c:majorUnit val="5000"/>
        <c:minorUnit val="1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b) 世帯主75歳以上の世帯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v>単独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'表2・図4'!$B$15:$B$20</c:f>
              <c:strCache/>
            </c:strRef>
          </c:cat>
          <c:val>
            <c:numRef>
              <c:f>'表2・図4'!$D$15:$D$20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v>夫婦のみ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'表2・図4'!$B$15:$B$20</c:f>
              <c:strCache/>
            </c:strRef>
          </c:cat>
          <c:val>
            <c:numRef>
              <c:f>'表2・図4'!$F$15:$F$20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2"/>
          <c:tx>
            <c:v>夫婦と子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'表2・図4'!$B$15:$B$20</c:f>
              <c:strCache/>
            </c:strRef>
          </c:cat>
          <c:val>
            <c:numRef>
              <c:f>'表2・図4'!$G$15:$G$20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3"/>
          <c:tx>
            <c:v>片親と子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'表2・図4'!$B$15:$B$20</c:f>
              <c:strCache/>
            </c:strRef>
          </c:cat>
          <c:val>
            <c:numRef>
              <c:f>'表2・図4'!$H$15:$H$20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4"/>
          <c:tx>
            <c:v>その他</c:v>
          </c:tx>
          <c:spPr>
            <a:pattFill prst="pct5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'表2・図4'!$B$15:$B$20</c:f>
              <c:strCache/>
            </c:strRef>
          </c:cat>
          <c:val>
            <c:numRef>
              <c:f>'表2・図4'!$I$15:$I$20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974663"/>
        <c:axId val="58663104"/>
      </c:areaChart>
      <c:catAx>
        <c:axId val="1397466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63104"/>
        <c:crosses val="autoZero"/>
        <c:auto val="1"/>
        <c:lblOffset val="100"/>
        <c:noMultiLvlLbl val="0"/>
      </c:catAx>
      <c:valAx>
        <c:axId val="58663104"/>
        <c:scaling>
          <c:orientation val="minMax"/>
          <c:max val="2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crossAx val="139746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図2. 平均世帯人員の推移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475"/>
          <c:w val="0.893"/>
          <c:h val="0.83325"/>
        </c:manualLayout>
      </c:layout>
      <c:scatterChart>
        <c:scatterStyle val="line"/>
        <c:varyColors val="0"/>
        <c:ser>
          <c:idx val="0"/>
          <c:order val="0"/>
          <c:tx>
            <c:strRef>
              <c:f>'図2データ'!$B$1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'図2データ'!$A$2:$A$30</c:f>
              <c:numCache>
                <c:ptCount val="29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xVal>
          <c:yVal>
            <c:numRef>
              <c:f>'図2データ'!$B$2:$B$30</c:f>
              <c:numCache>
                <c:ptCount val="29"/>
                <c:pt idx="0">
                  <c:v>3.22</c:v>
                </c:pt>
                <c:pt idx="1">
                  <c:v>3.14</c:v>
                </c:pt>
                <c:pt idx="2">
                  <c:v>2.99</c:v>
                </c:pt>
                <c:pt idx="3">
                  <c:v>2.819471</c:v>
                </c:pt>
                <c:pt idx="4">
                  <c:v>2.793423</c:v>
                </c:pt>
                <c:pt idx="5">
                  <c:v>2.766545</c:v>
                </c:pt>
                <c:pt idx="6">
                  <c:v>2.740985</c:v>
                </c:pt>
                <c:pt idx="7">
                  <c:v>2.717317</c:v>
                </c:pt>
                <c:pt idx="8">
                  <c:v>2.695427</c:v>
                </c:pt>
                <c:pt idx="9">
                  <c:v>2.677137</c:v>
                </c:pt>
                <c:pt idx="10">
                  <c:v>2.658124</c:v>
                </c:pt>
                <c:pt idx="11">
                  <c:v>2.639876</c:v>
                </c:pt>
                <c:pt idx="12">
                  <c:v>2.622761</c:v>
                </c:pt>
                <c:pt idx="13">
                  <c:v>2.607538</c:v>
                </c:pt>
                <c:pt idx="14">
                  <c:v>2.595852</c:v>
                </c:pt>
                <c:pt idx="15">
                  <c:v>2.583953</c:v>
                </c:pt>
                <c:pt idx="16">
                  <c:v>2.572836</c:v>
                </c:pt>
                <c:pt idx="17">
                  <c:v>2.562645</c:v>
                </c:pt>
                <c:pt idx="18">
                  <c:v>2.553475</c:v>
                </c:pt>
                <c:pt idx="19">
                  <c:v>2.546434</c:v>
                </c:pt>
                <c:pt idx="20">
                  <c:v>2.538624</c:v>
                </c:pt>
                <c:pt idx="21">
                  <c:v>2.531113</c:v>
                </c:pt>
                <c:pt idx="22">
                  <c:v>2.523759</c:v>
                </c:pt>
                <c:pt idx="23">
                  <c:v>2.517121</c:v>
                </c:pt>
                <c:pt idx="24">
                  <c:v>2.511642</c:v>
                </c:pt>
                <c:pt idx="25">
                  <c:v>2.504902</c:v>
                </c:pt>
                <c:pt idx="26">
                  <c:v>2.498187</c:v>
                </c:pt>
                <c:pt idx="27">
                  <c:v>2.4916</c:v>
                </c:pt>
                <c:pt idx="28">
                  <c:v>2.48556</c:v>
                </c:pt>
              </c:numCache>
            </c:numRef>
          </c:yVal>
          <c:smooth val="0"/>
        </c:ser>
        <c:axId val="52201271"/>
        <c:axId val="49392"/>
      </c:scatterChart>
      <c:valAx>
        <c:axId val="52201271"/>
        <c:scaling>
          <c:orientation val="minMax"/>
          <c:max val="2020"/>
          <c:min val="19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&quot;年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92"/>
        <c:crossesAt val="0"/>
        <c:crossBetween val="midCat"/>
        <c:dispUnits/>
        <c:majorUnit val="5"/>
        <c:minorUnit val="1"/>
      </c:valAx>
      <c:valAx>
        <c:axId val="49392"/>
        <c:scaling>
          <c:orientation val="minMax"/>
          <c:max val="3.4"/>
          <c:min val="2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201271"/>
        <c:crossesAt val="1980"/>
        <c:crossBetween val="midCat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b) 単独世帯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参考推計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'図3データ'!$D$16:$D$24</c:f>
              <c:numCache>
                <c:ptCount val="9"/>
                <c:pt idx="3">
                  <c:v>11239.389</c:v>
                </c:pt>
                <c:pt idx="4">
                  <c:v>11554.996971987852</c:v>
                </c:pt>
                <c:pt idx="5">
                  <c:v>11546.08008025553</c:v>
                </c:pt>
                <c:pt idx="6">
                  <c:v>11376.521891314327</c:v>
                </c:pt>
                <c:pt idx="7">
                  <c:v>11202.160883211753</c:v>
                </c:pt>
                <c:pt idx="8">
                  <c:v>11095.614013763781</c:v>
                </c:pt>
              </c:numCache>
            </c:numRef>
          </c:val>
          <c:smooth val="0"/>
        </c:ser>
        <c:ser>
          <c:idx val="0"/>
          <c:order val="1"/>
          <c:tx>
            <c:v>単独世帯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'図3データ'!$D$6:$D$14</c:f>
              <c:numCache>
                <c:ptCount val="9"/>
                <c:pt idx="0">
                  <c:v>7105.246</c:v>
                </c:pt>
                <c:pt idx="1">
                  <c:v>7894.636</c:v>
                </c:pt>
                <c:pt idx="2">
                  <c:v>9389.66</c:v>
                </c:pt>
                <c:pt idx="3">
                  <c:v>11239.388</c:v>
                </c:pt>
                <c:pt idx="4">
                  <c:v>12340.796</c:v>
                </c:pt>
                <c:pt idx="5">
                  <c:v>13170.674</c:v>
                </c:pt>
                <c:pt idx="6">
                  <c:v>13734.32</c:v>
                </c:pt>
                <c:pt idx="7">
                  <c:v>14158.757</c:v>
                </c:pt>
                <c:pt idx="8">
                  <c:v>14530.563</c:v>
                </c:pt>
              </c:numCache>
            </c:numRef>
          </c:val>
          <c:smooth val="0"/>
        </c:ser>
        <c:marker val="1"/>
        <c:axId val="444529"/>
        <c:axId val="4000762"/>
      </c:lineChart>
      <c:catAx>
        <c:axId val="44452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762"/>
        <c:crosses val="autoZero"/>
        <c:auto val="1"/>
        <c:lblOffset val="100"/>
        <c:noMultiLvlLbl val="0"/>
      </c:catAx>
      <c:valAx>
        <c:axId val="4000762"/>
        <c:scaling>
          <c:orientation val="minMax"/>
          <c:max val="1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low"/>
        <c:crossAx val="444529"/>
        <c:crossesAt val="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a) 一般世帯総数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参考推計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'図3データ'!$C$16:$C$24</c:f>
              <c:numCache>
                <c:ptCount val="9"/>
                <c:pt idx="3">
                  <c:v>43899.922999999995</c:v>
                </c:pt>
                <c:pt idx="4">
                  <c:v>45952.648184564605</c:v>
                </c:pt>
                <c:pt idx="5">
                  <c:v>47245.54886571355</c:v>
                </c:pt>
                <c:pt idx="6">
                  <c:v>47724.033315985005</c:v>
                </c:pt>
                <c:pt idx="7">
                  <c:v>47559.393805896296</c:v>
                </c:pt>
                <c:pt idx="8">
                  <c:v>46968.848508062176</c:v>
                </c:pt>
              </c:numCache>
            </c:numRef>
          </c:val>
          <c:smooth val="0"/>
        </c:ser>
        <c:ser>
          <c:idx val="0"/>
          <c:order val="1"/>
          <c:tx>
            <c:v>総数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'図3データ'!$C$6:$C$14</c:f>
              <c:numCache>
                <c:ptCount val="9"/>
                <c:pt idx="0">
                  <c:v>35823.609</c:v>
                </c:pt>
                <c:pt idx="1">
                  <c:v>37979.984000000004</c:v>
                </c:pt>
                <c:pt idx="2">
                  <c:v>40670.475</c:v>
                </c:pt>
                <c:pt idx="3">
                  <c:v>43899.922999999995</c:v>
                </c:pt>
                <c:pt idx="4">
                  <c:v>46407.431</c:v>
                </c:pt>
                <c:pt idx="5">
                  <c:v>48226.76500000001</c:v>
                </c:pt>
                <c:pt idx="6">
                  <c:v>49142.002</c:v>
                </c:pt>
                <c:pt idx="7">
                  <c:v>49272.618</c:v>
                </c:pt>
                <c:pt idx="8">
                  <c:v>48853.375</c:v>
                </c:pt>
              </c:numCache>
            </c:numRef>
          </c:val>
          <c:smooth val="0"/>
        </c:ser>
        <c:marker val="1"/>
        <c:axId val="36006859"/>
        <c:axId val="55626276"/>
      </c:lineChart>
      <c:catAx>
        <c:axId val="3600685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26276"/>
        <c:crosses val="autoZero"/>
        <c:auto val="1"/>
        <c:lblOffset val="100"/>
        <c:noMultiLvlLbl val="0"/>
      </c:catAx>
      <c:valAx>
        <c:axId val="55626276"/>
        <c:scaling>
          <c:orientation val="minMax"/>
          <c:max val="50000"/>
          <c:min val="3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low"/>
        <c:crossAx val="36006859"/>
        <c:crossesAt val="4"/>
        <c:crossBetween val="midCat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c) 夫婦のみの世帯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参考推計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'図3データ'!$F$16:$F$24</c:f>
              <c:numCache>
                <c:ptCount val="9"/>
                <c:pt idx="3">
                  <c:v>7619.082</c:v>
                </c:pt>
                <c:pt idx="4">
                  <c:v>8485.070271110919</c:v>
                </c:pt>
                <c:pt idx="5">
                  <c:v>9172.388681028966</c:v>
                </c:pt>
                <c:pt idx="6">
                  <c:v>9571.814811931426</c:v>
                </c:pt>
                <c:pt idx="7">
                  <c:v>9683.738675805038</c:v>
                </c:pt>
                <c:pt idx="8">
                  <c:v>9610.76516624675</c:v>
                </c:pt>
              </c:numCache>
            </c:numRef>
          </c:val>
          <c:smooth val="0"/>
        </c:ser>
        <c:ser>
          <c:idx val="0"/>
          <c:order val="1"/>
          <c:tx>
            <c:v>夫婦のみの世帯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'図3データ'!$F$6:$F$14</c:f>
              <c:numCache>
                <c:ptCount val="9"/>
                <c:pt idx="0">
                  <c:v>4460.24</c:v>
                </c:pt>
                <c:pt idx="1">
                  <c:v>5211.892</c:v>
                </c:pt>
                <c:pt idx="2">
                  <c:v>6293.858</c:v>
                </c:pt>
                <c:pt idx="3">
                  <c:v>7619.082</c:v>
                </c:pt>
                <c:pt idx="4">
                  <c:v>8919.594</c:v>
                </c:pt>
                <c:pt idx="5">
                  <c:v>9932.208</c:v>
                </c:pt>
                <c:pt idx="6">
                  <c:v>10540.682</c:v>
                </c:pt>
                <c:pt idx="7">
                  <c:v>10753.417</c:v>
                </c:pt>
                <c:pt idx="8">
                  <c:v>10694.226</c:v>
                </c:pt>
              </c:numCache>
            </c:numRef>
          </c:val>
          <c:smooth val="0"/>
        </c:ser>
        <c:marker val="1"/>
        <c:axId val="30874437"/>
        <c:axId val="9434478"/>
      </c:lineChart>
      <c:catAx>
        <c:axId val="3087443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34478"/>
        <c:crosses val="autoZero"/>
        <c:auto val="1"/>
        <c:lblOffset val="100"/>
        <c:noMultiLvlLbl val="0"/>
      </c:catAx>
      <c:valAx>
        <c:axId val="9434478"/>
        <c:scaling>
          <c:orientation val="minMax"/>
          <c:max val="1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low"/>
        <c:crossAx val="30874437"/>
        <c:crossesAt val="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d) 夫婦と子から成る世帯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参考推計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'図3データ'!$G$16:$G$24</c:f>
              <c:numCache>
                <c:ptCount val="9"/>
                <c:pt idx="3">
                  <c:v>15032.192</c:v>
                </c:pt>
                <c:pt idx="4">
                  <c:v>15356.43440878965</c:v>
                </c:pt>
                <c:pt idx="5">
                  <c:v>15542.29490902648</c:v>
                </c:pt>
                <c:pt idx="6">
                  <c:v>15456.252544219356</c:v>
                </c:pt>
                <c:pt idx="7">
                  <c:v>15151.027651033635</c:v>
                </c:pt>
                <c:pt idx="8">
                  <c:v>14721.493774284298</c:v>
                </c:pt>
              </c:numCache>
            </c:numRef>
          </c:val>
          <c:smooth val="0"/>
        </c:ser>
        <c:ser>
          <c:idx val="0"/>
          <c:order val="1"/>
          <c:tx>
            <c:v>夫婦と子から成る世帯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'図3データ'!$G$6:$G$14</c:f>
              <c:numCache>
                <c:ptCount val="9"/>
                <c:pt idx="0">
                  <c:v>15081.043</c:v>
                </c:pt>
                <c:pt idx="1">
                  <c:v>15188.773</c:v>
                </c:pt>
                <c:pt idx="2">
                  <c:v>15171.52</c:v>
                </c:pt>
                <c:pt idx="3">
                  <c:v>15032.192</c:v>
                </c:pt>
                <c:pt idx="4">
                  <c:v>14852.339</c:v>
                </c:pt>
                <c:pt idx="5">
                  <c:v>14626.993</c:v>
                </c:pt>
                <c:pt idx="6">
                  <c:v>14251.887</c:v>
                </c:pt>
                <c:pt idx="7">
                  <c:v>13706.039</c:v>
                </c:pt>
                <c:pt idx="8">
                  <c:v>13042.96</c:v>
                </c:pt>
              </c:numCache>
            </c:numRef>
          </c:val>
          <c:smooth val="0"/>
        </c:ser>
        <c:marker val="1"/>
        <c:axId val="17801439"/>
        <c:axId val="25995224"/>
      </c:lineChart>
      <c:catAx>
        <c:axId val="1780143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95224"/>
        <c:crosses val="autoZero"/>
        <c:auto val="1"/>
        <c:lblOffset val="100"/>
        <c:noMultiLvlLbl val="0"/>
      </c:catAx>
      <c:valAx>
        <c:axId val="25995224"/>
        <c:scaling>
          <c:orientation val="minMax"/>
          <c:max val="1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low"/>
        <c:crossAx val="17801439"/>
        <c:crossesAt val="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e) ひとり親と子から成る世帯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片親と子から成る世帯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'図3データ'!$H$6:$H$14</c:f>
              <c:numCache>
                <c:ptCount val="9"/>
                <c:pt idx="0">
                  <c:v>2052.953</c:v>
                </c:pt>
                <c:pt idx="1">
                  <c:v>2402.954</c:v>
                </c:pt>
                <c:pt idx="2">
                  <c:v>2752.701</c:v>
                </c:pt>
                <c:pt idx="3">
                  <c:v>3108.436</c:v>
                </c:pt>
                <c:pt idx="4">
                  <c:v>3576.869</c:v>
                </c:pt>
                <c:pt idx="5">
                  <c:v>3980.967</c:v>
                </c:pt>
                <c:pt idx="6">
                  <c:v>4286.066</c:v>
                </c:pt>
                <c:pt idx="7">
                  <c:v>4507.385</c:v>
                </c:pt>
                <c:pt idx="8">
                  <c:v>4619.77</c:v>
                </c:pt>
              </c:numCache>
            </c:numRef>
          </c:val>
          <c:smooth val="0"/>
        </c:ser>
        <c:ser>
          <c:idx val="1"/>
          <c:order val="1"/>
          <c:tx>
            <c:v>参考推計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'図3データ'!$H$16:$H$24</c:f>
              <c:numCache>
                <c:ptCount val="9"/>
                <c:pt idx="3">
                  <c:v>3108.435</c:v>
                </c:pt>
                <c:pt idx="4">
                  <c:v>3208.088647257152</c:v>
                </c:pt>
                <c:pt idx="5">
                  <c:v>3273.038459547943</c:v>
                </c:pt>
                <c:pt idx="6">
                  <c:v>3319.697075467244</c:v>
                </c:pt>
                <c:pt idx="7">
                  <c:v>3348.896438004386</c:v>
                </c:pt>
                <c:pt idx="8">
                  <c:v>3338.737843365993</c:v>
                </c:pt>
              </c:numCache>
            </c:numRef>
          </c:val>
          <c:smooth val="0"/>
        </c:ser>
        <c:marker val="1"/>
        <c:axId val="32630425"/>
        <c:axId val="25238370"/>
      </c:lineChart>
      <c:catAx>
        <c:axId val="3263042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38370"/>
        <c:crosses val="autoZero"/>
        <c:auto val="1"/>
        <c:lblOffset val="100"/>
        <c:noMultiLvlLbl val="0"/>
      </c:catAx>
      <c:valAx>
        <c:axId val="25238370"/>
        <c:scaling>
          <c:orientation val="minMax"/>
          <c:max val="1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32630425"/>
        <c:crossesAt val="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f) その他の世帯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参考推計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'図3データ'!$I$16:$I$24</c:f>
              <c:numCache>
                <c:ptCount val="9"/>
                <c:pt idx="3">
                  <c:v>6900.825</c:v>
                </c:pt>
                <c:pt idx="4">
                  <c:v>7348.05788541903</c:v>
                </c:pt>
                <c:pt idx="5">
                  <c:v>7711.746735854637</c:v>
                </c:pt>
                <c:pt idx="6">
                  <c:v>7999.74699305265</c:v>
                </c:pt>
                <c:pt idx="7">
                  <c:v>8173.570157841481</c:v>
                </c:pt>
                <c:pt idx="8">
                  <c:v>8202.23771040135</c:v>
                </c:pt>
              </c:numCache>
            </c:numRef>
          </c:val>
          <c:smooth val="0"/>
        </c:ser>
        <c:ser>
          <c:idx val="0"/>
          <c:order val="1"/>
          <c:tx>
            <c:v>その他の世帯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'図3データ'!$B$6:$B$14</c:f>
              <c:strCache>
                <c:ptCount val="9"/>
                <c:pt idx="0">
                  <c:v>1980年</c:v>
                </c:pt>
                <c:pt idx="1">
                  <c:v>1985年</c:v>
                </c:pt>
                <c:pt idx="2">
                  <c:v>1990年</c:v>
                </c:pt>
                <c:pt idx="3">
                  <c:v>1995年</c:v>
                </c:pt>
                <c:pt idx="4">
                  <c:v>2000年</c:v>
                </c:pt>
                <c:pt idx="5">
                  <c:v>2005年</c:v>
                </c:pt>
                <c:pt idx="6">
                  <c:v>2010年</c:v>
                </c:pt>
                <c:pt idx="7">
                  <c:v>2015年</c:v>
                </c:pt>
                <c:pt idx="8">
                  <c:v>2020年</c:v>
                </c:pt>
              </c:strCache>
            </c:strRef>
          </c:cat>
          <c:val>
            <c:numRef>
              <c:f>'図3データ'!$I$6:$I$14</c:f>
              <c:numCache>
                <c:ptCount val="9"/>
                <c:pt idx="0">
                  <c:v>7124.127</c:v>
                </c:pt>
                <c:pt idx="1">
                  <c:v>7281.728999999999</c:v>
                </c:pt>
                <c:pt idx="2">
                  <c:v>7062.736</c:v>
                </c:pt>
                <c:pt idx="3">
                  <c:v>6900.825</c:v>
                </c:pt>
                <c:pt idx="4">
                  <c:v>6717.833</c:v>
                </c:pt>
                <c:pt idx="5">
                  <c:v>6515.923</c:v>
                </c:pt>
                <c:pt idx="6">
                  <c:v>6329.047</c:v>
                </c:pt>
                <c:pt idx="7">
                  <c:v>6147.02</c:v>
                </c:pt>
                <c:pt idx="8">
                  <c:v>5965.856</c:v>
                </c:pt>
              </c:numCache>
            </c:numRef>
          </c:val>
          <c:smooth val="0"/>
        </c:ser>
        <c:marker val="1"/>
        <c:axId val="25818739"/>
        <c:axId val="31042060"/>
      </c:lineChart>
      <c:catAx>
        <c:axId val="2581873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42060"/>
        <c:crosses val="autoZero"/>
        <c:auto val="1"/>
        <c:lblOffset val="100"/>
        <c:noMultiLvlLbl val="0"/>
      </c:catAx>
      <c:valAx>
        <c:axId val="31042060"/>
        <c:scaling>
          <c:orientation val="minMax"/>
          <c:max val="1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low"/>
        <c:crossAx val="25818739"/>
        <c:crossesAt val="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a) 世帯主65歳以上の世帯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v>単独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'表2・図4'!$B$8:$B$13</c:f>
              <c:strCache/>
            </c:strRef>
          </c:cat>
          <c:val>
            <c:numRef>
              <c:f>'表2・図4'!$D$8:$D$13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v>夫婦のみ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'表2・図4'!$B$8:$B$13</c:f>
              <c:strCache/>
            </c:strRef>
          </c:cat>
          <c:val>
            <c:numRef>
              <c:f>'表2・図4'!$F$8:$F$13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2"/>
          <c:tx>
            <c:v>夫婦と子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'表2・図4'!$B$8:$B$13</c:f>
              <c:strCache/>
            </c:strRef>
          </c:cat>
          <c:val>
            <c:numRef>
              <c:f>'表2・図4'!$G$8:$G$13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3"/>
          <c:tx>
            <c:v>片親と子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'表2・図4'!$B$8:$B$13</c:f>
              <c:strCache/>
            </c:strRef>
          </c:cat>
          <c:val>
            <c:numRef>
              <c:f>'表2・図4'!$H$8:$H$13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4"/>
          <c:tx>
            <c:v>その他</c:v>
          </c:tx>
          <c:spPr>
            <a:pattFill prst="pct5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'表2・図4'!$B$8:$B$13</c:f>
              <c:strCache/>
            </c:strRef>
          </c:cat>
          <c:val>
            <c:numRef>
              <c:f>'表2・図4'!$I$8:$I$13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943085"/>
        <c:axId val="31378902"/>
      </c:areaChart>
      <c:catAx>
        <c:axId val="1094308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78902"/>
        <c:crosses val="autoZero"/>
        <c:auto val="1"/>
        <c:lblOffset val="100"/>
        <c:noMultiLvlLbl val="0"/>
      </c:catAx>
      <c:valAx>
        <c:axId val="31378902"/>
        <c:scaling>
          <c:orientation val="minMax"/>
          <c:max val="2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crossAx val="1094308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0.166</cdr:y>
    </cdr:from>
    <cdr:to>
      <cdr:x>0.491</cdr:x>
      <cdr:y>0.79575</cdr:y>
    </cdr:to>
    <cdr:sp>
      <cdr:nvSpPr>
        <cdr:cNvPr id="1" name="Line 1"/>
        <cdr:cNvSpPr>
          <a:spLocks/>
        </cdr:cNvSpPr>
      </cdr:nvSpPr>
      <cdr:spPr>
        <a:xfrm flipV="1">
          <a:off x="1676400" y="495300"/>
          <a:ext cx="0" cy="1895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8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76200" y="4800600"/>
        <a:ext cx="48006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76200" y="171450"/>
        <a:ext cx="48006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0</xdr:colOff>
      <xdr:row>81</xdr:row>
      <xdr:rowOff>0</xdr:rowOff>
    </xdr:to>
    <xdr:graphicFrame>
      <xdr:nvGraphicFramePr>
        <xdr:cNvPr id="3" name="Chart 3"/>
        <xdr:cNvGraphicFramePr/>
      </xdr:nvGraphicFramePr>
      <xdr:xfrm>
        <a:off x="76200" y="9429750"/>
        <a:ext cx="48006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0</xdr:colOff>
      <xdr:row>27</xdr:row>
      <xdr:rowOff>0</xdr:rowOff>
    </xdr:to>
    <xdr:graphicFrame>
      <xdr:nvGraphicFramePr>
        <xdr:cNvPr id="4" name="Chart 4"/>
        <xdr:cNvGraphicFramePr/>
      </xdr:nvGraphicFramePr>
      <xdr:xfrm>
        <a:off x="5162550" y="171450"/>
        <a:ext cx="4800600" cy="445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16</xdr:col>
      <xdr:colOff>0</xdr:colOff>
      <xdr:row>54</xdr:row>
      <xdr:rowOff>0</xdr:rowOff>
    </xdr:to>
    <xdr:graphicFrame>
      <xdr:nvGraphicFramePr>
        <xdr:cNvPr id="5" name="Chart 5"/>
        <xdr:cNvGraphicFramePr/>
      </xdr:nvGraphicFramePr>
      <xdr:xfrm>
        <a:off x="5162550" y="4800600"/>
        <a:ext cx="4800600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16</xdr:col>
      <xdr:colOff>0</xdr:colOff>
      <xdr:row>81</xdr:row>
      <xdr:rowOff>9525</xdr:rowOff>
    </xdr:to>
    <xdr:graphicFrame>
      <xdr:nvGraphicFramePr>
        <xdr:cNvPr id="6" name="Chart 6"/>
        <xdr:cNvGraphicFramePr/>
      </xdr:nvGraphicFramePr>
      <xdr:xfrm>
        <a:off x="5162550" y="9429750"/>
        <a:ext cx="4800600" cy="446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0.07275</cdr:y>
    </cdr:from>
    <cdr:to>
      <cdr:x>0.2025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247650"/>
          <a:ext cx="742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（1,000世帯）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0.06325</cdr:y>
    </cdr:from>
    <cdr:to>
      <cdr:x>0.2025</cdr:x>
      <cdr:y>0.12075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219075"/>
          <a:ext cx="742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（1,000世帯）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54</xdr:row>
      <xdr:rowOff>57150</xdr:rowOff>
    </xdr:from>
    <xdr:ext cx="3933825" cy="3476625"/>
    <xdr:graphicFrame>
      <xdr:nvGraphicFramePr>
        <xdr:cNvPr id="1" name="Chart 1"/>
        <xdr:cNvGraphicFramePr/>
      </xdr:nvGraphicFramePr>
      <xdr:xfrm>
        <a:off x="38100" y="7239000"/>
        <a:ext cx="39338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704850</xdr:colOff>
      <xdr:row>54</xdr:row>
      <xdr:rowOff>57150</xdr:rowOff>
    </xdr:from>
    <xdr:ext cx="3933825" cy="3476625"/>
    <xdr:graphicFrame>
      <xdr:nvGraphicFramePr>
        <xdr:cNvPr id="2" name="Chart 2"/>
        <xdr:cNvGraphicFramePr/>
      </xdr:nvGraphicFramePr>
      <xdr:xfrm>
        <a:off x="3781425" y="7239000"/>
        <a:ext cx="39338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200025</xdr:colOff>
      <xdr:row>59</xdr:row>
      <xdr:rowOff>142875</xdr:rowOff>
    </xdr:from>
    <xdr:ext cx="390525" cy="447675"/>
    <xdr:sp>
      <xdr:nvSpPr>
        <xdr:cNvPr id="3" name="Line 6"/>
        <xdr:cNvSpPr>
          <a:spLocks/>
        </xdr:cNvSpPr>
      </xdr:nvSpPr>
      <xdr:spPr>
        <a:xfrm>
          <a:off x="2543175" y="8181975"/>
          <a:ext cx="39052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381000</xdr:colOff>
      <xdr:row>60</xdr:row>
      <xdr:rowOff>161925</xdr:rowOff>
    </xdr:from>
    <xdr:ext cx="523875" cy="581025"/>
    <xdr:sp>
      <xdr:nvSpPr>
        <xdr:cNvPr id="4" name="Line 9"/>
        <xdr:cNvSpPr>
          <a:spLocks/>
        </xdr:cNvSpPr>
      </xdr:nvSpPr>
      <xdr:spPr>
        <a:xfrm>
          <a:off x="1990725" y="8372475"/>
          <a:ext cx="523875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352425</xdr:colOff>
      <xdr:row>65</xdr:row>
      <xdr:rowOff>9525</xdr:rowOff>
    </xdr:from>
    <xdr:ext cx="428625" cy="361950"/>
    <xdr:sp>
      <xdr:nvSpPr>
        <xdr:cNvPr id="5" name="Line 3"/>
        <xdr:cNvSpPr>
          <a:spLocks/>
        </xdr:cNvSpPr>
      </xdr:nvSpPr>
      <xdr:spPr>
        <a:xfrm>
          <a:off x="6581775" y="9077325"/>
          <a:ext cx="4286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600075</xdr:colOff>
      <xdr:row>64</xdr:row>
      <xdr:rowOff>19050</xdr:rowOff>
    </xdr:from>
    <xdr:ext cx="400050" cy="419100"/>
    <xdr:sp>
      <xdr:nvSpPr>
        <xdr:cNvPr id="6" name="Line 4"/>
        <xdr:cNvSpPr>
          <a:spLocks/>
        </xdr:cNvSpPr>
      </xdr:nvSpPr>
      <xdr:spPr>
        <a:xfrm>
          <a:off x="6829425" y="8915400"/>
          <a:ext cx="4000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63</xdr:row>
      <xdr:rowOff>66675</xdr:rowOff>
    </xdr:from>
    <xdr:ext cx="180975" cy="438150"/>
    <xdr:sp>
      <xdr:nvSpPr>
        <xdr:cNvPr id="7" name="Line 5"/>
        <xdr:cNvSpPr>
          <a:spLocks/>
        </xdr:cNvSpPr>
      </xdr:nvSpPr>
      <xdr:spPr>
        <a:xfrm>
          <a:off x="7181850" y="8791575"/>
          <a:ext cx="18097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10</xdr:row>
      <xdr:rowOff>76200</xdr:rowOff>
    </xdr:from>
    <xdr:to>
      <xdr:col>6</xdr:col>
      <xdr:colOff>76200</xdr:colOff>
      <xdr:row>43</xdr:row>
      <xdr:rowOff>85725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90700"/>
          <a:ext cx="4133850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0.1705</cdr:y>
    </cdr:from>
    <cdr:to>
      <cdr:x>0.46425</cdr:x>
      <cdr:y>0.79025</cdr:y>
    </cdr:to>
    <cdr:sp>
      <cdr:nvSpPr>
        <cdr:cNvPr id="1" name="Line 1"/>
        <cdr:cNvSpPr>
          <a:spLocks/>
        </cdr:cNvSpPr>
      </cdr:nvSpPr>
      <cdr:spPr>
        <a:xfrm>
          <a:off x="1666875" y="504825"/>
          <a:ext cx="0" cy="1866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5</xdr:col>
      <xdr:colOff>171450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0" y="457200"/>
        <a:ext cx="3429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</xdr:row>
      <xdr:rowOff>104775</xdr:rowOff>
    </xdr:from>
    <xdr:to>
      <xdr:col>9</xdr:col>
      <xdr:colOff>742950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3314700" y="447675"/>
        <a:ext cx="35909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0.05225</cdr:y>
    </cdr:from>
    <cdr:to>
      <cdr:x>0.20475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28600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（1,000世帯）</a:t>
          </a:r>
        </a:p>
      </cdr:txBody>
    </cdr:sp>
  </cdr:relSizeAnchor>
  <cdr:relSizeAnchor xmlns:cdr="http://schemas.openxmlformats.org/drawingml/2006/chartDrawing">
    <cdr:from>
      <cdr:x>0.74375</cdr:x>
      <cdr:y>0.36825</cdr:y>
    </cdr:from>
    <cdr:to>
      <cdr:x>0.8885</cdr:x>
      <cdr:y>0.4175</cdr:y>
    </cdr:to>
    <cdr:sp>
      <cdr:nvSpPr>
        <cdr:cNvPr id="2" name="TextBox 2"/>
        <cdr:cNvSpPr txBox="1">
          <a:spLocks noChangeArrowheads="1"/>
        </cdr:cNvSpPr>
      </cdr:nvSpPr>
      <cdr:spPr>
        <a:xfrm>
          <a:off x="3562350" y="1638300"/>
          <a:ext cx="6953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参考推計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0.05225</cdr:y>
    </cdr:from>
    <cdr:to>
      <cdr:x>0.20475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28600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（1,000世帯）</a:t>
          </a:r>
        </a:p>
      </cdr:txBody>
    </cdr:sp>
  </cdr:relSizeAnchor>
  <cdr:relSizeAnchor xmlns:cdr="http://schemas.openxmlformats.org/drawingml/2006/chartDrawing">
    <cdr:from>
      <cdr:x>0.719</cdr:x>
      <cdr:y>0.2725</cdr:y>
    </cdr:from>
    <cdr:to>
      <cdr:x>0.86375</cdr:x>
      <cdr:y>0.32175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1209675"/>
          <a:ext cx="6953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参考推計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0.05225</cdr:y>
    </cdr:from>
    <cdr:to>
      <cdr:x>0.20475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28600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（1,000世帯）</a:t>
          </a:r>
        </a:p>
      </cdr:txBody>
    </cdr:sp>
  </cdr:relSizeAnchor>
  <cdr:relSizeAnchor xmlns:cdr="http://schemas.openxmlformats.org/drawingml/2006/chartDrawing">
    <cdr:from>
      <cdr:x>0.77575</cdr:x>
      <cdr:y>0.4355</cdr:y>
    </cdr:from>
    <cdr:to>
      <cdr:x>0.9205</cdr:x>
      <cdr:y>0.48475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933575"/>
          <a:ext cx="6953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参考推計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0.05225</cdr:y>
    </cdr:from>
    <cdr:to>
      <cdr:x>0.20475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28600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（1,000世帯）</a:t>
          </a:r>
        </a:p>
      </cdr:txBody>
    </cdr:sp>
  </cdr:relSizeAnchor>
  <cdr:relSizeAnchor xmlns:cdr="http://schemas.openxmlformats.org/drawingml/2006/chartDrawing">
    <cdr:from>
      <cdr:x>0.77075</cdr:x>
      <cdr:y>0.33775</cdr:y>
    </cdr:from>
    <cdr:to>
      <cdr:x>0.9155</cdr:x>
      <cdr:y>0.389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504950"/>
          <a:ext cx="695325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参考推計</a:t>
          </a:r>
        </a:p>
      </cdr:txBody>
    </cdr:sp>
  </cdr:relSizeAnchor>
  <cdr:relSizeAnchor xmlns:cdr="http://schemas.openxmlformats.org/drawingml/2006/chartDrawing">
    <cdr:from>
      <cdr:x>0.687</cdr:x>
      <cdr:y>0.15575</cdr:y>
    </cdr:from>
    <cdr:to>
      <cdr:x>0.7905</cdr:x>
      <cdr:y>0.33775</cdr:y>
    </cdr:to>
    <cdr:sp>
      <cdr:nvSpPr>
        <cdr:cNvPr id="3" name="Line 3"/>
        <cdr:cNvSpPr>
          <a:spLocks/>
        </cdr:cNvSpPr>
      </cdr:nvSpPr>
      <cdr:spPr>
        <a:xfrm flipH="1" flipV="1">
          <a:off x="3295650" y="685800"/>
          <a:ext cx="495300" cy="809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0.05225</cdr:y>
    </cdr:from>
    <cdr:to>
      <cdr:x>0.20475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28600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（1,000世帯）</a:t>
          </a:r>
        </a:p>
      </cdr:txBody>
    </cdr:sp>
  </cdr:relSizeAnchor>
  <cdr:relSizeAnchor xmlns:cdr="http://schemas.openxmlformats.org/drawingml/2006/chartDrawing">
    <cdr:from>
      <cdr:x>0.78</cdr:x>
      <cdr:y>0.7145</cdr:y>
    </cdr:from>
    <cdr:to>
      <cdr:x>0.92475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3181350"/>
          <a:ext cx="6953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参考推計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0.05225</cdr:y>
    </cdr:from>
    <cdr:to>
      <cdr:x>0.20475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28600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（1,000世帯）</a:t>
          </a:r>
        </a:p>
      </cdr:txBody>
    </cdr:sp>
  </cdr:relSizeAnchor>
  <cdr:relSizeAnchor xmlns:cdr="http://schemas.openxmlformats.org/drawingml/2006/chartDrawing">
    <cdr:from>
      <cdr:x>0.77175</cdr:x>
      <cdr:y>0.402</cdr:y>
    </cdr:from>
    <cdr:to>
      <cdr:x>0.9165</cdr:x>
      <cdr:y>0.451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790700"/>
          <a:ext cx="6953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参考推計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L52"/>
  <sheetViews>
    <sheetView showGridLines="0" workbookViewId="0" topLeftCell="A3">
      <selection activeCell="A3" sqref="A3"/>
    </sheetView>
  </sheetViews>
  <sheetFormatPr defaultColWidth="9.00390625" defaultRowHeight="13.5"/>
  <cols>
    <col min="2" max="2" width="6.75390625" style="0" customWidth="1"/>
    <col min="8" max="8" width="11.125" style="0" customWidth="1"/>
    <col min="10" max="11" width="10.50390625" style="0" bestFit="1" customWidth="1"/>
  </cols>
  <sheetData>
    <row r="21" spans="5:8" ht="13.5">
      <c r="E21" s="114" t="s">
        <v>81</v>
      </c>
      <c r="H21" s="86" t="s">
        <v>82</v>
      </c>
    </row>
    <row r="23" ht="13.5">
      <c r="B23" s="86"/>
    </row>
    <row r="26" spans="2:9" ht="17.25" customHeight="1">
      <c r="B26" s="94" t="s">
        <v>65</v>
      </c>
      <c r="C26" s="42"/>
      <c r="D26" s="42"/>
      <c r="E26" s="42"/>
      <c r="F26" s="42"/>
      <c r="G26" s="42"/>
      <c r="H26" s="42"/>
      <c r="I26" s="42"/>
    </row>
    <row r="27" spans="2:9" ht="13.5" customHeight="1">
      <c r="B27" s="101"/>
      <c r="C27" s="104"/>
      <c r="D27" s="163" t="s">
        <v>5</v>
      </c>
      <c r="E27" s="163"/>
      <c r="F27" s="163"/>
      <c r="G27" s="163"/>
      <c r="H27" s="163"/>
      <c r="I27" s="105"/>
    </row>
    <row r="28" spans="2:9" ht="13.5">
      <c r="B28" s="115" t="s">
        <v>86</v>
      </c>
      <c r="C28" s="159" t="s">
        <v>85</v>
      </c>
      <c r="D28" s="159" t="s">
        <v>9</v>
      </c>
      <c r="E28" s="164" t="s">
        <v>10</v>
      </c>
      <c r="F28" s="164"/>
      <c r="G28" s="164"/>
      <c r="H28" s="164"/>
      <c r="I28" s="161" t="s">
        <v>11</v>
      </c>
    </row>
    <row r="29" spans="2:9" ht="13.5">
      <c r="B29" s="103"/>
      <c r="C29" s="160"/>
      <c r="D29" s="160"/>
      <c r="E29" s="107" t="s">
        <v>23</v>
      </c>
      <c r="F29" s="108" t="s">
        <v>14</v>
      </c>
      <c r="G29" s="108" t="s">
        <v>15</v>
      </c>
      <c r="H29" s="108" t="s">
        <v>88</v>
      </c>
      <c r="I29" s="162"/>
    </row>
    <row r="30" spans="2:9" ht="13.5" customHeight="1">
      <c r="B30" s="102"/>
      <c r="C30" s="41"/>
      <c r="D30" s="42"/>
      <c r="E30" s="81"/>
      <c r="F30" s="106" t="s">
        <v>71</v>
      </c>
      <c r="G30" s="82"/>
      <c r="H30" s="52"/>
      <c r="I30" s="42"/>
    </row>
    <row r="31" spans="2:12" ht="13.5">
      <c r="B31" s="109" t="s">
        <v>69</v>
      </c>
      <c r="C31" s="53">
        <f aca="true" t="shared" si="0" ref="C31:C39">D31+E31+I31</f>
        <v>35823.609</v>
      </c>
      <c r="D31" s="53">
        <v>7105.246</v>
      </c>
      <c r="E31" s="53">
        <f aca="true" t="shared" si="1" ref="E31:E39">SUM(F31:H31)</f>
        <v>21594.236</v>
      </c>
      <c r="F31" s="53">
        <v>4460.24</v>
      </c>
      <c r="G31" s="53">
        <v>15081.043</v>
      </c>
      <c r="H31" s="53">
        <v>2052.953</v>
      </c>
      <c r="I31" s="53">
        <v>7124.127</v>
      </c>
      <c r="J31" s="54"/>
      <c r="K31" s="54"/>
      <c r="L31" s="54"/>
    </row>
    <row r="32" spans="2:12" ht="13.5">
      <c r="B32" s="109" t="s">
        <v>70</v>
      </c>
      <c r="C32" s="53">
        <f t="shared" si="0"/>
        <v>37979.984000000004</v>
      </c>
      <c r="D32" s="53">
        <v>7894.636</v>
      </c>
      <c r="E32" s="53">
        <f t="shared" si="1"/>
        <v>22803.619000000002</v>
      </c>
      <c r="F32" s="53">
        <v>5211.892</v>
      </c>
      <c r="G32" s="53">
        <v>15188.773</v>
      </c>
      <c r="H32" s="53">
        <v>2402.954</v>
      </c>
      <c r="I32" s="53">
        <v>7281.728999999999</v>
      </c>
      <c r="J32" s="55"/>
      <c r="K32" s="55"/>
      <c r="L32" s="54"/>
    </row>
    <row r="33" spans="2:12" ht="13.5">
      <c r="B33" s="109" t="s">
        <v>55</v>
      </c>
      <c r="C33" s="53">
        <f t="shared" si="0"/>
        <v>40670.475</v>
      </c>
      <c r="D33" s="53">
        <v>9389.66</v>
      </c>
      <c r="E33" s="53">
        <f t="shared" si="1"/>
        <v>24218.079</v>
      </c>
      <c r="F33" s="53">
        <v>6293.858</v>
      </c>
      <c r="G33" s="53">
        <v>15171.52</v>
      </c>
      <c r="H33" s="53">
        <v>2752.701</v>
      </c>
      <c r="I33" s="53">
        <v>7062.736</v>
      </c>
      <c r="J33" s="55"/>
      <c r="K33" s="55"/>
      <c r="L33" s="54"/>
    </row>
    <row r="34" spans="2:11" ht="13.5">
      <c r="B34" s="110" t="s">
        <v>45</v>
      </c>
      <c r="C34" s="56">
        <f t="shared" si="0"/>
        <v>43899.922999999995</v>
      </c>
      <c r="D34" s="57">
        <v>11239.388</v>
      </c>
      <c r="E34" s="56">
        <f t="shared" si="1"/>
        <v>25759.71</v>
      </c>
      <c r="F34" s="57">
        <v>7619.082</v>
      </c>
      <c r="G34" s="57">
        <v>15032.192</v>
      </c>
      <c r="H34" s="57">
        <v>3108.436</v>
      </c>
      <c r="I34" s="57">
        <v>6900.825</v>
      </c>
      <c r="J34" s="55"/>
      <c r="K34" s="55"/>
    </row>
    <row r="35" spans="2:11" ht="13.5">
      <c r="B35" s="109" t="s">
        <v>46</v>
      </c>
      <c r="C35" s="53">
        <f t="shared" si="0"/>
        <v>46407.431</v>
      </c>
      <c r="D35" s="58">
        <v>12340.796</v>
      </c>
      <c r="E35" s="53">
        <f t="shared" si="1"/>
        <v>27348.801999999996</v>
      </c>
      <c r="F35" s="58">
        <v>8919.594</v>
      </c>
      <c r="G35" s="58">
        <v>14852.339</v>
      </c>
      <c r="H35" s="58">
        <v>3576.869</v>
      </c>
      <c r="I35" s="58">
        <v>6717.833</v>
      </c>
      <c r="J35" s="55"/>
      <c r="K35" s="55"/>
    </row>
    <row r="36" spans="2:11" ht="13.5">
      <c r="B36" s="109" t="s">
        <v>47</v>
      </c>
      <c r="C36" s="53">
        <f t="shared" si="0"/>
        <v>48226.76500000001</v>
      </c>
      <c r="D36" s="58">
        <v>13170.674</v>
      </c>
      <c r="E36" s="53">
        <f t="shared" si="1"/>
        <v>28540.168</v>
      </c>
      <c r="F36" s="58">
        <v>9932.208</v>
      </c>
      <c r="G36" s="58">
        <v>14626.993</v>
      </c>
      <c r="H36" s="58">
        <v>3980.967</v>
      </c>
      <c r="I36" s="58">
        <v>6515.923</v>
      </c>
      <c r="J36" s="55"/>
      <c r="K36" s="55"/>
    </row>
    <row r="37" spans="2:11" ht="13.5">
      <c r="B37" s="109" t="s">
        <v>48</v>
      </c>
      <c r="C37" s="53">
        <f t="shared" si="0"/>
        <v>49142.002</v>
      </c>
      <c r="D37" s="58">
        <v>13734.32</v>
      </c>
      <c r="E37" s="53">
        <f t="shared" si="1"/>
        <v>29078.635000000002</v>
      </c>
      <c r="F37" s="58">
        <v>10540.682</v>
      </c>
      <c r="G37" s="58">
        <v>14251.887</v>
      </c>
      <c r="H37" s="58">
        <v>4286.066</v>
      </c>
      <c r="I37" s="58">
        <v>6329.047</v>
      </c>
      <c r="J37" s="55"/>
      <c r="K37" s="55"/>
    </row>
    <row r="38" spans="2:11" ht="13.5">
      <c r="B38" s="109" t="s">
        <v>49</v>
      </c>
      <c r="C38" s="53">
        <f t="shared" si="0"/>
        <v>49272.618</v>
      </c>
      <c r="D38" s="58">
        <v>14158.757</v>
      </c>
      <c r="E38" s="53">
        <f t="shared" si="1"/>
        <v>28966.841</v>
      </c>
      <c r="F38" s="58">
        <v>10753.417</v>
      </c>
      <c r="G38" s="58">
        <v>13706.039</v>
      </c>
      <c r="H38" s="58">
        <v>4507.385</v>
      </c>
      <c r="I38" s="58">
        <v>6147.02</v>
      </c>
      <c r="J38" s="55"/>
      <c r="K38" s="55"/>
    </row>
    <row r="39" spans="2:11" ht="13.5">
      <c r="B39" s="109" t="s">
        <v>50</v>
      </c>
      <c r="C39" s="53">
        <f t="shared" si="0"/>
        <v>48853.375</v>
      </c>
      <c r="D39" s="58">
        <v>14530.563</v>
      </c>
      <c r="E39" s="53">
        <f t="shared" si="1"/>
        <v>28356.956000000002</v>
      </c>
      <c r="F39" s="58">
        <v>10694.226</v>
      </c>
      <c r="G39" s="58">
        <v>13042.96</v>
      </c>
      <c r="H39" s="58">
        <v>4619.77</v>
      </c>
      <c r="I39" s="58">
        <v>5965.856</v>
      </c>
      <c r="J39" s="55"/>
      <c r="K39" s="55"/>
    </row>
    <row r="40" spans="2:9" ht="13.5">
      <c r="B40" s="111"/>
      <c r="C40" s="42"/>
      <c r="D40" s="42"/>
      <c r="E40" s="81"/>
      <c r="F40" s="106" t="s">
        <v>72</v>
      </c>
      <c r="G40" s="82"/>
      <c r="H40" s="42"/>
      <c r="I40" s="42"/>
    </row>
    <row r="41" spans="2:10" ht="13.5">
      <c r="B41" s="109" t="s">
        <v>69</v>
      </c>
      <c r="C41" s="60">
        <f aca="true" t="shared" si="2" ref="C41:I49">C31*100/$C31</f>
        <v>100</v>
      </c>
      <c r="D41" s="60">
        <f t="shared" si="2"/>
        <v>19.833975968194608</v>
      </c>
      <c r="E41" s="60">
        <f t="shared" si="2"/>
        <v>60.27934259778238</v>
      </c>
      <c r="F41" s="60">
        <f t="shared" si="2"/>
        <v>12.450560187835906</v>
      </c>
      <c r="G41" s="60">
        <f t="shared" si="2"/>
        <v>42.098056061297456</v>
      </c>
      <c r="H41" s="60">
        <f t="shared" si="2"/>
        <v>5.730726348649015</v>
      </c>
      <c r="I41" s="60">
        <f t="shared" si="2"/>
        <v>19.886681434023025</v>
      </c>
      <c r="J41" s="1"/>
    </row>
    <row r="42" spans="2:10" ht="13.5">
      <c r="B42" s="109" t="s">
        <v>70</v>
      </c>
      <c r="C42" s="60">
        <f t="shared" si="2"/>
        <v>100</v>
      </c>
      <c r="D42" s="60">
        <f t="shared" si="2"/>
        <v>20.7863068083441</v>
      </c>
      <c r="E42" s="60">
        <f t="shared" si="2"/>
        <v>60.04114956973126</v>
      </c>
      <c r="F42" s="60">
        <f t="shared" si="2"/>
        <v>13.722733532483845</v>
      </c>
      <c r="G42" s="60">
        <f t="shared" si="2"/>
        <v>39.99152027025603</v>
      </c>
      <c r="H42" s="60">
        <f t="shared" si="2"/>
        <v>6.326895766991371</v>
      </c>
      <c r="I42" s="60">
        <f t="shared" si="2"/>
        <v>19.17254362192464</v>
      </c>
      <c r="J42" s="1"/>
    </row>
    <row r="43" spans="2:10" ht="13.5">
      <c r="B43" s="109" t="s">
        <v>55</v>
      </c>
      <c r="C43" s="60">
        <f t="shared" si="2"/>
        <v>100</v>
      </c>
      <c r="D43" s="60">
        <f t="shared" si="2"/>
        <v>23.087165812545834</v>
      </c>
      <c r="E43" s="60">
        <f t="shared" si="2"/>
        <v>59.54707684136958</v>
      </c>
      <c r="F43" s="60">
        <f t="shared" si="2"/>
        <v>15.475250780818273</v>
      </c>
      <c r="G43" s="60">
        <f t="shared" si="2"/>
        <v>37.30352301024269</v>
      </c>
      <c r="H43" s="60">
        <f t="shared" si="2"/>
        <v>6.768303050308608</v>
      </c>
      <c r="I43" s="60">
        <f t="shared" si="2"/>
        <v>17.3657573460846</v>
      </c>
      <c r="J43" s="1"/>
    </row>
    <row r="44" spans="2:10" ht="13.5">
      <c r="B44" s="110" t="s">
        <v>45</v>
      </c>
      <c r="C44" s="61">
        <f t="shared" si="2"/>
        <v>100</v>
      </c>
      <c r="D44" s="61">
        <f t="shared" si="2"/>
        <v>25.60229547555243</v>
      </c>
      <c r="E44" s="61">
        <f t="shared" si="2"/>
        <v>58.67825781835654</v>
      </c>
      <c r="F44" s="61">
        <f t="shared" si="2"/>
        <v>17.355570304758853</v>
      </c>
      <c r="G44" s="61">
        <f t="shared" si="2"/>
        <v>34.24195527632247</v>
      </c>
      <c r="H44" s="61">
        <f t="shared" si="2"/>
        <v>7.080732237275224</v>
      </c>
      <c r="I44" s="61">
        <f t="shared" si="2"/>
        <v>15.719446706091036</v>
      </c>
      <c r="J44" s="1"/>
    </row>
    <row r="45" spans="2:10" ht="13.5">
      <c r="B45" s="109" t="s">
        <v>46</v>
      </c>
      <c r="C45" s="60">
        <f t="shared" si="2"/>
        <v>100</v>
      </c>
      <c r="D45" s="60">
        <f t="shared" si="2"/>
        <v>26.59228432618906</v>
      </c>
      <c r="E45" s="60">
        <f t="shared" si="2"/>
        <v>58.9319456187954</v>
      </c>
      <c r="F45" s="60">
        <f t="shared" si="2"/>
        <v>19.220184801869337</v>
      </c>
      <c r="G45" s="60">
        <f t="shared" si="2"/>
        <v>32.00422578875353</v>
      </c>
      <c r="H45" s="60">
        <f t="shared" si="2"/>
        <v>7.707535028172536</v>
      </c>
      <c r="I45" s="60">
        <f t="shared" si="2"/>
        <v>14.475770055015541</v>
      </c>
      <c r="J45" s="1"/>
    </row>
    <row r="46" spans="2:10" ht="13.5">
      <c r="B46" s="109" t="s">
        <v>47</v>
      </c>
      <c r="C46" s="60">
        <f t="shared" si="2"/>
        <v>100</v>
      </c>
      <c r="D46" s="60">
        <f t="shared" si="2"/>
        <v>27.30988487409429</v>
      </c>
      <c r="E46" s="60">
        <f t="shared" si="2"/>
        <v>59.17910521263452</v>
      </c>
      <c r="F46" s="60">
        <f t="shared" si="2"/>
        <v>20.594804565473133</v>
      </c>
      <c r="G46" s="60">
        <f t="shared" si="2"/>
        <v>30.329616759490293</v>
      </c>
      <c r="H46" s="60">
        <f t="shared" si="2"/>
        <v>8.254683887671089</v>
      </c>
      <c r="I46" s="60">
        <f t="shared" si="2"/>
        <v>13.511009913271186</v>
      </c>
      <c r="J46" s="1"/>
    </row>
    <row r="47" spans="2:10" ht="13.5">
      <c r="B47" s="109" t="s">
        <v>48</v>
      </c>
      <c r="C47" s="60">
        <f t="shared" si="2"/>
        <v>100</v>
      </c>
      <c r="D47" s="60">
        <f t="shared" si="2"/>
        <v>27.948230517755462</v>
      </c>
      <c r="E47" s="60">
        <f t="shared" si="2"/>
        <v>59.17267066164704</v>
      </c>
      <c r="F47" s="60">
        <f t="shared" si="2"/>
        <v>21.44943545442044</v>
      </c>
      <c r="G47" s="60">
        <f t="shared" si="2"/>
        <v>29.00143750757244</v>
      </c>
      <c r="H47" s="60">
        <f t="shared" si="2"/>
        <v>8.721797699654157</v>
      </c>
      <c r="I47" s="60">
        <f t="shared" si="2"/>
        <v>12.8790988205975</v>
      </c>
      <c r="J47" s="1"/>
    </row>
    <row r="48" spans="2:10" ht="13.5">
      <c r="B48" s="109" t="s">
        <v>49</v>
      </c>
      <c r="C48" s="60">
        <f t="shared" si="2"/>
        <v>99.99999999999999</v>
      </c>
      <c r="D48" s="60">
        <f t="shared" si="2"/>
        <v>28.735548413522494</v>
      </c>
      <c r="E48" s="60">
        <f t="shared" si="2"/>
        <v>58.788922074325335</v>
      </c>
      <c r="F48" s="60">
        <f t="shared" si="2"/>
        <v>21.824326444354956</v>
      </c>
      <c r="G48" s="60">
        <f t="shared" si="2"/>
        <v>27.816746006879523</v>
      </c>
      <c r="H48" s="60">
        <f t="shared" si="2"/>
        <v>9.147849623090861</v>
      </c>
      <c r="I48" s="60">
        <f t="shared" si="2"/>
        <v>12.475529512152164</v>
      </c>
      <c r="J48" s="1"/>
    </row>
    <row r="49" spans="2:10" ht="13.5">
      <c r="B49" s="112" t="s">
        <v>50</v>
      </c>
      <c r="C49" s="62">
        <f t="shared" si="2"/>
        <v>100</v>
      </c>
      <c r="D49" s="62">
        <f t="shared" si="2"/>
        <v>29.743212214099845</v>
      </c>
      <c r="E49" s="62">
        <f t="shared" si="2"/>
        <v>58.04502964227139</v>
      </c>
      <c r="F49" s="62">
        <f t="shared" si="2"/>
        <v>21.890454855984874</v>
      </c>
      <c r="G49" s="62">
        <f t="shared" si="2"/>
        <v>26.69817591926863</v>
      </c>
      <c r="H49" s="62">
        <f t="shared" si="2"/>
        <v>9.456398867017889</v>
      </c>
      <c r="I49" s="62">
        <f t="shared" si="2"/>
        <v>12.211758143628765</v>
      </c>
      <c r="J49" s="1"/>
    </row>
    <row r="50" spans="2:9" ht="13.5">
      <c r="B50" s="119" t="s">
        <v>24</v>
      </c>
      <c r="C50" s="42"/>
      <c r="D50" s="42"/>
      <c r="E50" s="42"/>
      <c r="F50" s="42"/>
      <c r="G50" s="42"/>
      <c r="H50" s="42"/>
      <c r="I50" s="42"/>
    </row>
    <row r="52" spans="4:9" ht="13.5">
      <c r="D52" s="63"/>
      <c r="E52" s="63"/>
      <c r="F52" s="63"/>
      <c r="G52" s="63"/>
      <c r="H52" s="63"/>
      <c r="I52" s="63"/>
    </row>
  </sheetData>
  <mergeCells count="5">
    <mergeCell ref="C28:C29"/>
    <mergeCell ref="I28:I29"/>
    <mergeCell ref="D27:H27"/>
    <mergeCell ref="D28:D29"/>
    <mergeCell ref="E28:H2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&amp;C&amp;"Century,標準" 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30">
      <selection activeCell="R48" sqref="R48"/>
    </sheetView>
  </sheetViews>
  <sheetFormatPr defaultColWidth="9.00390625" defaultRowHeight="13.5"/>
  <cols>
    <col min="1" max="1" width="1.00390625" style="0" customWidth="1"/>
    <col min="9" max="9" width="3.75390625" style="0" customWidth="1"/>
    <col min="17" max="17" width="3.00390625" style="0" customWidth="1"/>
  </cols>
  <sheetData/>
  <printOptions horizontalCentered="1"/>
  <pageMargins left="0.5118110236220472" right="0.7086614173228347" top="0.7874015748031497" bottom="0.984251968503937" header="0.5118110236220472" footer="0.5118110236220472"/>
  <pageSetup fitToHeight="1" fitToWidth="1" horizontalDpi="600" verticalDpi="600" orientation="portrait" paperSize="9" scale="70" r:id="rId2"/>
  <headerFooter alignWithMargins="0">
    <oddHeader>&amp;C&amp;14図3.　家族類型別一般世帯数の推移（1980～2020年）</oddHeader>
    <oddFooter>&amp;C&amp;"Century,標準"&amp;14 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90" zoomScaleNormal="90" workbookViewId="0" topLeftCell="A12">
      <selection activeCell="C12" sqref="C12"/>
    </sheetView>
  </sheetViews>
  <sheetFormatPr defaultColWidth="9.00390625" defaultRowHeight="13.5"/>
  <cols>
    <col min="1" max="1" width="11.50390625" style="0" customWidth="1"/>
    <col min="2" max="7" width="9.625" style="0" customWidth="1"/>
    <col min="8" max="8" width="12.50390625" style="0" customWidth="1"/>
    <col min="9" max="9" width="9.625" style="0" customWidth="1"/>
    <col min="10" max="10" width="14.375" style="0" customWidth="1"/>
  </cols>
  <sheetData>
    <row r="1" spans="2:9" ht="13.5">
      <c r="B1" s="29" t="s">
        <v>92</v>
      </c>
      <c r="C1" s="29"/>
      <c r="D1" s="29"/>
      <c r="E1" s="29"/>
      <c r="F1" s="29"/>
      <c r="G1" s="29"/>
      <c r="H1" s="29"/>
      <c r="I1" s="29"/>
    </row>
    <row r="2" spans="2:9" ht="5.25" customHeight="1">
      <c r="B2" s="29"/>
      <c r="C2" s="29"/>
      <c r="D2" s="29"/>
      <c r="E2" s="29"/>
      <c r="F2" s="29"/>
      <c r="G2" s="29"/>
      <c r="H2" s="29"/>
      <c r="I2" s="29"/>
    </row>
    <row r="3" spans="2:9" ht="13.5" customHeight="1">
      <c r="B3" s="122"/>
      <c r="C3" s="123"/>
      <c r="D3" s="123"/>
      <c r="E3" s="123"/>
      <c r="F3" s="124" t="s">
        <v>100</v>
      </c>
      <c r="G3" s="123"/>
      <c r="H3" s="123"/>
      <c r="I3" s="123"/>
    </row>
    <row r="4" spans="2:9" ht="13.5" customHeight="1">
      <c r="B4" s="125" t="s">
        <v>94</v>
      </c>
      <c r="C4" s="165" t="s">
        <v>43</v>
      </c>
      <c r="D4" s="165" t="s">
        <v>9</v>
      </c>
      <c r="E4" s="126" t="s">
        <v>95</v>
      </c>
      <c r="F4" s="127"/>
      <c r="G4" s="128"/>
      <c r="H4" s="129"/>
      <c r="I4" s="167" t="s">
        <v>11</v>
      </c>
    </row>
    <row r="5" spans="2:9" ht="13.5">
      <c r="B5" s="130"/>
      <c r="C5" s="166"/>
      <c r="D5" s="166"/>
      <c r="E5" s="131" t="s">
        <v>75</v>
      </c>
      <c r="F5" s="132" t="s">
        <v>76</v>
      </c>
      <c r="G5" s="132" t="s">
        <v>77</v>
      </c>
      <c r="H5" s="132" t="s">
        <v>96</v>
      </c>
      <c r="I5" s="168"/>
    </row>
    <row r="6" spans="2:9" ht="13.5">
      <c r="B6" s="133"/>
      <c r="C6" s="133"/>
      <c r="D6" s="133"/>
      <c r="E6" s="133"/>
      <c r="F6" s="134" t="s">
        <v>78</v>
      </c>
      <c r="G6" s="135"/>
      <c r="H6" s="135"/>
      <c r="I6" s="133"/>
    </row>
    <row r="7" spans="2:9" ht="13.5">
      <c r="B7" s="136" t="s">
        <v>44</v>
      </c>
      <c r="C7" s="137"/>
      <c r="D7" s="137"/>
      <c r="E7" s="137"/>
      <c r="F7" s="137"/>
      <c r="G7" s="137"/>
      <c r="H7" s="137"/>
      <c r="I7" s="137"/>
    </row>
    <row r="8" spans="2:9" ht="13.5">
      <c r="B8" s="138" t="s">
        <v>45</v>
      </c>
      <c r="C8" s="139">
        <f aca="true" t="shared" si="0" ref="C8:C13">D8+F8+G8+H8+I8</f>
        <v>8667.7763</v>
      </c>
      <c r="D8" s="139">
        <v>2202.16</v>
      </c>
      <c r="E8" s="139">
        <f aca="true" t="shared" si="1" ref="E8:E13">SUM(F8:H8)</f>
        <v>4536.0773</v>
      </c>
      <c r="F8" s="139">
        <v>2936.14</v>
      </c>
      <c r="G8" s="139">
        <v>1052.29</v>
      </c>
      <c r="H8" s="139">
        <v>547.6473</v>
      </c>
      <c r="I8" s="139">
        <v>1929.539</v>
      </c>
    </row>
    <row r="9" spans="2:9" ht="13.5">
      <c r="B9" s="138" t="s">
        <v>46</v>
      </c>
      <c r="C9" s="140">
        <f t="shared" si="0"/>
        <v>10956.056499999999</v>
      </c>
      <c r="D9" s="140">
        <v>2965.426</v>
      </c>
      <c r="E9" s="139">
        <f t="shared" si="1"/>
        <v>5867.0265</v>
      </c>
      <c r="F9" s="140">
        <v>3778.634</v>
      </c>
      <c r="G9" s="140">
        <v>1389.195</v>
      </c>
      <c r="H9" s="140">
        <v>699.1975</v>
      </c>
      <c r="I9" s="140">
        <v>2123.604</v>
      </c>
    </row>
    <row r="10" spans="2:9" ht="13.5">
      <c r="B10" s="138" t="s">
        <v>47</v>
      </c>
      <c r="C10" s="141">
        <f t="shared" si="0"/>
        <v>12891.6384</v>
      </c>
      <c r="D10" s="141">
        <v>3656.93</v>
      </c>
      <c r="E10" s="139">
        <f t="shared" si="1"/>
        <v>6991.7934000000005</v>
      </c>
      <c r="F10" s="141">
        <v>4482.974</v>
      </c>
      <c r="G10" s="141">
        <v>1663.295</v>
      </c>
      <c r="H10" s="141">
        <v>845.5244</v>
      </c>
      <c r="I10" s="141">
        <v>2242.915</v>
      </c>
    </row>
    <row r="11" spans="2:9" ht="13.5">
      <c r="B11" s="138" t="s">
        <v>48</v>
      </c>
      <c r="C11" s="141">
        <f t="shared" si="0"/>
        <v>14667.6103</v>
      </c>
      <c r="D11" s="141">
        <v>4304.183</v>
      </c>
      <c r="E11" s="139">
        <f t="shared" si="1"/>
        <v>7972.079299999999</v>
      </c>
      <c r="F11" s="141">
        <v>5092.128</v>
      </c>
      <c r="G11" s="141">
        <v>1889.583</v>
      </c>
      <c r="H11" s="141">
        <v>990.3683</v>
      </c>
      <c r="I11" s="141">
        <v>2391.348</v>
      </c>
    </row>
    <row r="12" spans="2:9" ht="13.5">
      <c r="B12" s="138" t="s">
        <v>49</v>
      </c>
      <c r="C12" s="141">
        <f t="shared" si="0"/>
        <v>16587.0674</v>
      </c>
      <c r="D12" s="141">
        <v>4969.249</v>
      </c>
      <c r="E12" s="139">
        <f t="shared" si="1"/>
        <v>8981.9264</v>
      </c>
      <c r="F12" s="141">
        <v>5720.604</v>
      </c>
      <c r="G12" s="141">
        <v>2119.231</v>
      </c>
      <c r="H12" s="141">
        <v>1142.0914</v>
      </c>
      <c r="I12" s="141">
        <v>2635.892</v>
      </c>
    </row>
    <row r="13" spans="2:9" ht="13.5">
      <c r="B13" s="138" t="s">
        <v>50</v>
      </c>
      <c r="C13" s="141">
        <f t="shared" si="0"/>
        <v>17180.054799999998</v>
      </c>
      <c r="D13" s="141">
        <v>5365.096</v>
      </c>
      <c r="E13" s="139">
        <f t="shared" si="1"/>
        <v>9150.0378</v>
      </c>
      <c r="F13" s="141">
        <v>5845.429</v>
      </c>
      <c r="G13" s="141">
        <v>2089.503</v>
      </c>
      <c r="H13" s="141">
        <v>1215.1058</v>
      </c>
      <c r="I13" s="141">
        <v>2664.921</v>
      </c>
    </row>
    <row r="14" spans="2:9" ht="13.5">
      <c r="B14" s="136" t="s">
        <v>51</v>
      </c>
      <c r="C14" s="142"/>
      <c r="D14" s="142"/>
      <c r="E14" s="143"/>
      <c r="F14" s="142"/>
      <c r="G14" s="142"/>
      <c r="H14" s="142"/>
      <c r="I14" s="142"/>
    </row>
    <row r="15" spans="2:9" ht="13.5">
      <c r="B15" s="138" t="s">
        <v>45</v>
      </c>
      <c r="C15" s="139">
        <f aca="true" t="shared" si="2" ref="C15:C20">D15+F15+G15+H15+I15</f>
        <v>2846.4991</v>
      </c>
      <c r="D15" s="139">
        <v>917.4733</v>
      </c>
      <c r="E15" s="139">
        <f aca="true" t="shared" si="3" ref="E15:E20">SUM(F15:H15)</f>
        <v>1289.4027</v>
      </c>
      <c r="F15" s="139">
        <v>844.541</v>
      </c>
      <c r="G15" s="139">
        <v>220.006</v>
      </c>
      <c r="H15" s="139">
        <v>224.8557</v>
      </c>
      <c r="I15" s="139">
        <v>639.6231</v>
      </c>
    </row>
    <row r="16" spans="2:9" ht="13.5">
      <c r="B16" s="138" t="s">
        <v>46</v>
      </c>
      <c r="C16" s="140">
        <f t="shared" si="2"/>
        <v>3856.3131000000003</v>
      </c>
      <c r="D16" s="140">
        <v>1391.6527</v>
      </c>
      <c r="E16" s="139">
        <f t="shared" si="3"/>
        <v>1736.2668999999999</v>
      </c>
      <c r="F16" s="140">
        <v>1122.671</v>
      </c>
      <c r="G16" s="140">
        <v>325.7759</v>
      </c>
      <c r="H16" s="140">
        <v>287.82</v>
      </c>
      <c r="I16" s="140">
        <v>728.3935</v>
      </c>
    </row>
    <row r="17" spans="2:9" ht="13.5">
      <c r="B17" s="138" t="s">
        <v>47</v>
      </c>
      <c r="C17" s="141">
        <f t="shared" si="2"/>
        <v>5245.9376999999995</v>
      </c>
      <c r="D17" s="141">
        <v>1929.4741</v>
      </c>
      <c r="E17" s="139">
        <f t="shared" si="3"/>
        <v>2428.0699</v>
      </c>
      <c r="F17" s="141">
        <v>1587.343</v>
      </c>
      <c r="G17" s="141">
        <v>473.621</v>
      </c>
      <c r="H17" s="141">
        <v>367.1059</v>
      </c>
      <c r="I17" s="141">
        <v>888.3937</v>
      </c>
    </row>
    <row r="18" spans="2:9" ht="13.5">
      <c r="B18" s="138" t="s">
        <v>48</v>
      </c>
      <c r="C18" s="141">
        <f t="shared" si="2"/>
        <v>6529.5864</v>
      </c>
      <c r="D18" s="141">
        <v>2399.5268</v>
      </c>
      <c r="E18" s="139">
        <f t="shared" si="3"/>
        <v>3112.3452</v>
      </c>
      <c r="F18" s="141">
        <v>2018.101</v>
      </c>
      <c r="G18" s="141">
        <v>625.366</v>
      </c>
      <c r="H18" s="141">
        <v>468.8782</v>
      </c>
      <c r="I18" s="141">
        <v>1017.7144</v>
      </c>
    </row>
    <row r="19" spans="2:9" ht="13.5">
      <c r="B19" s="138" t="s">
        <v>49</v>
      </c>
      <c r="C19" s="141">
        <f t="shared" si="2"/>
        <v>7452.137400000001</v>
      </c>
      <c r="D19" s="141">
        <v>2750.3283</v>
      </c>
      <c r="E19" s="139">
        <f t="shared" si="3"/>
        <v>3603.1083000000003</v>
      </c>
      <c r="F19" s="141">
        <v>2301.483</v>
      </c>
      <c r="G19" s="141">
        <v>740.5765</v>
      </c>
      <c r="H19" s="141">
        <v>561.0488</v>
      </c>
      <c r="I19" s="141">
        <v>1098.7008</v>
      </c>
    </row>
    <row r="20" spans="2:9" ht="13.5">
      <c r="B20" s="138" t="s">
        <v>50</v>
      </c>
      <c r="C20" s="139">
        <f t="shared" si="2"/>
        <v>8270.2812</v>
      </c>
      <c r="D20" s="139">
        <v>3063.5195</v>
      </c>
      <c r="E20" s="139">
        <f t="shared" si="3"/>
        <v>4017.9563</v>
      </c>
      <c r="F20" s="139">
        <v>2545.783</v>
      </c>
      <c r="G20" s="139">
        <v>832.7088</v>
      </c>
      <c r="H20" s="139">
        <v>639.4645</v>
      </c>
      <c r="I20" s="139">
        <v>1188.8054</v>
      </c>
    </row>
    <row r="21" spans="2:9" ht="18" customHeight="1">
      <c r="B21" s="133"/>
      <c r="C21" s="144"/>
      <c r="D21" s="134"/>
      <c r="E21" s="134"/>
      <c r="F21" s="134" t="s">
        <v>97</v>
      </c>
      <c r="G21" s="134"/>
      <c r="H21" s="134"/>
      <c r="I21" s="144"/>
    </row>
    <row r="22" spans="2:9" ht="13.5">
      <c r="B22" s="136" t="s">
        <v>44</v>
      </c>
      <c r="C22" s="137"/>
      <c r="D22" s="137"/>
      <c r="E22" s="137"/>
      <c r="F22" s="137"/>
      <c r="G22" s="137"/>
      <c r="H22" s="137"/>
      <c r="I22" s="137"/>
    </row>
    <row r="23" spans="2:9" ht="13.5">
      <c r="B23" s="138" t="s">
        <v>45</v>
      </c>
      <c r="C23" s="145">
        <f aca="true" t="shared" si="4" ref="C23:C28">D23+F23+G23+H23+I23</f>
        <v>100</v>
      </c>
      <c r="D23" s="145">
        <f aca="true" t="shared" si="5" ref="D23:I23">D8/$C8*100</f>
        <v>25.40628557753619</v>
      </c>
      <c r="E23" s="145">
        <f t="shared" si="5"/>
        <v>52.33265307043054</v>
      </c>
      <c r="F23" s="145">
        <f t="shared" si="5"/>
        <v>33.874201391191875</v>
      </c>
      <c r="G23" s="145">
        <f t="shared" si="5"/>
        <v>12.140253319643241</v>
      </c>
      <c r="H23" s="145">
        <f t="shared" si="5"/>
        <v>6.318198359595413</v>
      </c>
      <c r="I23" s="145">
        <f t="shared" si="5"/>
        <v>22.26106135203328</v>
      </c>
    </row>
    <row r="24" spans="2:9" ht="13.5">
      <c r="B24" s="138" t="s">
        <v>46</v>
      </c>
      <c r="C24" s="145">
        <f t="shared" si="4"/>
        <v>100.00000000000001</v>
      </c>
      <c r="D24" s="145">
        <f aca="true" t="shared" si="6" ref="D24:I24">D9/$C9*100</f>
        <v>27.06654533955717</v>
      </c>
      <c r="E24" s="145">
        <f t="shared" si="6"/>
        <v>53.55053161691892</v>
      </c>
      <c r="F24" s="145">
        <f t="shared" si="6"/>
        <v>34.48899702187553</v>
      </c>
      <c r="G24" s="145">
        <f t="shared" si="6"/>
        <v>12.679699123493934</v>
      </c>
      <c r="H24" s="145">
        <f t="shared" si="6"/>
        <v>6.381835471549459</v>
      </c>
      <c r="I24" s="145">
        <f t="shared" si="6"/>
        <v>19.382923043523917</v>
      </c>
    </row>
    <row r="25" spans="2:9" ht="13.5">
      <c r="B25" s="138" t="s">
        <v>47</v>
      </c>
      <c r="C25" s="145">
        <f t="shared" si="4"/>
        <v>100</v>
      </c>
      <c r="D25" s="145">
        <f aca="true" t="shared" si="7" ref="D25:I25">D10/$C10*100</f>
        <v>28.36668146075211</v>
      </c>
      <c r="E25" s="145">
        <f t="shared" si="7"/>
        <v>54.23510327438288</v>
      </c>
      <c r="F25" s="145">
        <f t="shared" si="7"/>
        <v>34.774276635000874</v>
      </c>
      <c r="G25" s="145">
        <f t="shared" si="7"/>
        <v>12.90212266580484</v>
      </c>
      <c r="H25" s="145">
        <f t="shared" si="7"/>
        <v>6.558703973577168</v>
      </c>
      <c r="I25" s="145">
        <f t="shared" si="7"/>
        <v>17.398215264865016</v>
      </c>
    </row>
    <row r="26" spans="2:9" ht="13.5">
      <c r="B26" s="138" t="s">
        <v>48</v>
      </c>
      <c r="C26" s="145">
        <f t="shared" si="4"/>
        <v>100</v>
      </c>
      <c r="D26" s="145">
        <f aca="true" t="shared" si="8" ref="D26:I26">D11/$C11*100</f>
        <v>29.344814267392966</v>
      </c>
      <c r="E26" s="145">
        <f t="shared" si="8"/>
        <v>54.35158922922842</v>
      </c>
      <c r="F26" s="145">
        <f t="shared" si="8"/>
        <v>34.71682091253815</v>
      </c>
      <c r="G26" s="145">
        <f t="shared" si="8"/>
        <v>12.882691599735235</v>
      </c>
      <c r="H26" s="145">
        <f t="shared" si="8"/>
        <v>6.7520767169550435</v>
      </c>
      <c r="I26" s="145">
        <f t="shared" si="8"/>
        <v>16.303596503378603</v>
      </c>
    </row>
    <row r="27" spans="2:9" ht="13.5">
      <c r="B27" s="138" t="s">
        <v>49</v>
      </c>
      <c r="C27" s="145">
        <f t="shared" si="4"/>
        <v>100</v>
      </c>
      <c r="D27" s="145">
        <f aca="true" t="shared" si="9" ref="D27:I27">D12/$C12*100</f>
        <v>29.95857483523579</v>
      </c>
      <c r="E27" s="145">
        <f t="shared" si="9"/>
        <v>54.150177264005094</v>
      </c>
      <c r="F27" s="145">
        <f t="shared" si="9"/>
        <v>34.48833878856729</v>
      </c>
      <c r="G27" s="145">
        <f t="shared" si="9"/>
        <v>12.776405550748532</v>
      </c>
      <c r="H27" s="145">
        <f t="shared" si="9"/>
        <v>6.885432924689268</v>
      </c>
      <c r="I27" s="145">
        <f t="shared" si="9"/>
        <v>15.891247900759117</v>
      </c>
    </row>
    <row r="28" spans="2:9" ht="13.5">
      <c r="B28" s="138" t="s">
        <v>50</v>
      </c>
      <c r="C28" s="145">
        <f t="shared" si="4"/>
        <v>100.00000000000001</v>
      </c>
      <c r="D28" s="145">
        <f aca="true" t="shared" si="10" ref="D28:I28">D13/$C13*100</f>
        <v>31.228631470954333</v>
      </c>
      <c r="E28" s="145">
        <f t="shared" si="10"/>
        <v>53.25965432892566</v>
      </c>
      <c r="F28" s="145">
        <f t="shared" si="10"/>
        <v>34.024507302502904</v>
      </c>
      <c r="G28" s="145">
        <f t="shared" si="10"/>
        <v>12.162376804525678</v>
      </c>
      <c r="H28" s="145">
        <f t="shared" si="10"/>
        <v>7.072770221897081</v>
      </c>
      <c r="I28" s="145">
        <f t="shared" si="10"/>
        <v>15.511714200120014</v>
      </c>
    </row>
    <row r="29" spans="2:9" ht="13.5">
      <c r="B29" s="136" t="s">
        <v>51</v>
      </c>
      <c r="C29" s="142"/>
      <c r="D29" s="142"/>
      <c r="E29" s="142"/>
      <c r="F29" s="142"/>
      <c r="G29" s="142"/>
      <c r="H29" s="142"/>
      <c r="I29" s="142"/>
    </row>
    <row r="30" spans="2:9" ht="13.5">
      <c r="B30" s="138" t="s">
        <v>45</v>
      </c>
      <c r="C30" s="145">
        <f aca="true" t="shared" si="11" ref="C30:C35">D30+F30+G30+H30+I30</f>
        <v>100</v>
      </c>
      <c r="D30" s="145">
        <f aca="true" t="shared" si="12" ref="D30:I30">D15/$C15*100</f>
        <v>32.231638506402476</v>
      </c>
      <c r="E30" s="145">
        <f t="shared" si="12"/>
        <v>45.29784323487051</v>
      </c>
      <c r="F30" s="145">
        <f t="shared" si="12"/>
        <v>29.66946309591315</v>
      </c>
      <c r="G30" s="145">
        <f t="shared" si="12"/>
        <v>7.729002970701799</v>
      </c>
      <c r="H30" s="145">
        <f t="shared" si="12"/>
        <v>7.89937716825556</v>
      </c>
      <c r="I30" s="145">
        <f t="shared" si="12"/>
        <v>22.470518258727008</v>
      </c>
    </row>
    <row r="31" spans="2:9" ht="13.5">
      <c r="B31" s="138" t="s">
        <v>46</v>
      </c>
      <c r="C31" s="146">
        <f t="shared" si="11"/>
        <v>99.99999999999999</v>
      </c>
      <c r="D31" s="146">
        <f aca="true" t="shared" si="13" ref="D31:I31">D16/$C16*100</f>
        <v>36.087648069862375</v>
      </c>
      <c r="E31" s="145">
        <f t="shared" si="13"/>
        <v>45.024012702703</v>
      </c>
      <c r="F31" s="146">
        <f t="shared" si="13"/>
        <v>29.112547941192844</v>
      </c>
      <c r="G31" s="146">
        <f t="shared" si="13"/>
        <v>8.447859174090402</v>
      </c>
      <c r="H31" s="146">
        <f t="shared" si="13"/>
        <v>7.463605587419756</v>
      </c>
      <c r="I31" s="146">
        <f t="shared" si="13"/>
        <v>18.888339227434617</v>
      </c>
    </row>
    <row r="32" spans="2:9" ht="13.5">
      <c r="B32" s="138" t="s">
        <v>47</v>
      </c>
      <c r="C32" s="147">
        <f t="shared" si="11"/>
        <v>100.00000000000001</v>
      </c>
      <c r="D32" s="147">
        <f aca="true" t="shared" si="14" ref="D32:I32">D17/$C17*100</f>
        <v>36.780347200844574</v>
      </c>
      <c r="E32" s="145">
        <f t="shared" si="14"/>
        <v>46.28476430438738</v>
      </c>
      <c r="F32" s="147">
        <f t="shared" si="14"/>
        <v>30.25851793855654</v>
      </c>
      <c r="G32" s="147">
        <f t="shared" si="14"/>
        <v>9.028338251138592</v>
      </c>
      <c r="H32" s="147">
        <f t="shared" si="14"/>
        <v>6.997908114692251</v>
      </c>
      <c r="I32" s="147">
        <f t="shared" si="14"/>
        <v>16.934888494768057</v>
      </c>
    </row>
    <row r="33" spans="2:9" ht="13.5">
      <c r="B33" s="138" t="s">
        <v>48</v>
      </c>
      <c r="C33" s="147">
        <f t="shared" si="11"/>
        <v>100</v>
      </c>
      <c r="D33" s="147">
        <f aca="true" t="shared" si="15" ref="D33:I33">D18/$C18*100</f>
        <v>36.7485266754415</v>
      </c>
      <c r="E33" s="145">
        <f t="shared" si="15"/>
        <v>47.66527325528613</v>
      </c>
      <c r="F33" s="147">
        <f t="shared" si="15"/>
        <v>30.907026515492618</v>
      </c>
      <c r="G33" s="147">
        <f t="shared" si="15"/>
        <v>9.577421320284543</v>
      </c>
      <c r="H33" s="147">
        <f t="shared" si="15"/>
        <v>7.18082541950896</v>
      </c>
      <c r="I33" s="147">
        <f t="shared" si="15"/>
        <v>15.58620006927238</v>
      </c>
    </row>
    <row r="34" spans="2:9" ht="13.5">
      <c r="B34" s="138" t="s">
        <v>49</v>
      </c>
      <c r="C34" s="147">
        <f t="shared" si="11"/>
        <v>99.99999999999999</v>
      </c>
      <c r="D34" s="147">
        <f aca="true" t="shared" si="16" ref="D34:I34">D19/$C19*100</f>
        <v>36.90656991912145</v>
      </c>
      <c r="E34" s="145">
        <f t="shared" si="16"/>
        <v>48.34999821661903</v>
      </c>
      <c r="F34" s="147">
        <f t="shared" si="16"/>
        <v>30.88352879806</v>
      </c>
      <c r="G34" s="147">
        <f t="shared" si="16"/>
        <v>9.93777302066384</v>
      </c>
      <c r="H34" s="147">
        <f t="shared" si="16"/>
        <v>7.528696397895185</v>
      </c>
      <c r="I34" s="147">
        <f t="shared" si="16"/>
        <v>14.743431864259508</v>
      </c>
    </row>
    <row r="35" spans="2:9" ht="13.5">
      <c r="B35" s="148" t="s">
        <v>50</v>
      </c>
      <c r="C35" s="149">
        <f t="shared" si="11"/>
        <v>100</v>
      </c>
      <c r="D35" s="149">
        <f aca="true" t="shared" si="17" ref="D35:I35">D20/$C20*100</f>
        <v>37.04250709153638</v>
      </c>
      <c r="E35" s="149">
        <f t="shared" si="17"/>
        <v>48.58306752616828</v>
      </c>
      <c r="F35" s="149">
        <f t="shared" si="17"/>
        <v>30.782302783126646</v>
      </c>
      <c r="G35" s="149">
        <f t="shared" si="17"/>
        <v>10.06868787000858</v>
      </c>
      <c r="H35" s="149">
        <f t="shared" si="17"/>
        <v>7.732076873033049</v>
      </c>
      <c r="I35" s="149">
        <f t="shared" si="17"/>
        <v>14.374425382295344</v>
      </c>
    </row>
    <row r="36" spans="2:9" ht="18" customHeight="1" hidden="1">
      <c r="B36" s="133"/>
      <c r="C36" s="144"/>
      <c r="D36" s="150"/>
      <c r="E36" s="150"/>
      <c r="F36" s="134" t="s">
        <v>98</v>
      </c>
      <c r="G36" s="150"/>
      <c r="H36" s="151"/>
      <c r="I36" s="144"/>
    </row>
    <row r="37" spans="2:9" ht="13.5" hidden="1">
      <c r="B37" s="136" t="s">
        <v>44</v>
      </c>
      <c r="C37" s="152"/>
      <c r="D37" s="152"/>
      <c r="E37" s="152"/>
      <c r="F37" s="137"/>
      <c r="G37" s="137"/>
      <c r="H37" s="137"/>
      <c r="I37" s="137"/>
    </row>
    <row r="38" spans="2:9" ht="13.5" hidden="1">
      <c r="B38" s="138" t="s">
        <v>45</v>
      </c>
      <c r="C38" s="153">
        <f aca="true" t="shared" si="18" ref="C38:C43">D38+F38+G38+H38+I38</f>
        <v>49.98244</v>
      </c>
      <c r="D38" s="153">
        <v>12.05388</v>
      </c>
      <c r="E38" s="153">
        <f aca="true" t="shared" si="19" ref="E38:E43">SUM(F38:H38)</f>
        <v>27.01688</v>
      </c>
      <c r="F38" s="153">
        <v>16.11877</v>
      </c>
      <c r="G38" s="153">
        <v>5.84991</v>
      </c>
      <c r="H38" s="153">
        <v>5.0482</v>
      </c>
      <c r="I38" s="153">
        <v>10.91168</v>
      </c>
    </row>
    <row r="39" spans="2:9" ht="13.5" hidden="1">
      <c r="B39" s="138" t="s">
        <v>46</v>
      </c>
      <c r="C39" s="154">
        <f t="shared" si="18"/>
        <v>52.876050000000006</v>
      </c>
      <c r="D39" s="154">
        <v>13.53146</v>
      </c>
      <c r="E39" s="153">
        <f t="shared" si="19"/>
        <v>29.43504</v>
      </c>
      <c r="F39" s="154">
        <v>17.30795</v>
      </c>
      <c r="G39" s="154">
        <v>6.54805</v>
      </c>
      <c r="H39" s="154">
        <v>5.57904</v>
      </c>
      <c r="I39" s="154">
        <v>9.90955</v>
      </c>
    </row>
    <row r="40" spans="2:9" ht="13.5" hidden="1">
      <c r="B40" s="138" t="s">
        <v>47</v>
      </c>
      <c r="C40" s="154">
        <f t="shared" si="18"/>
        <v>54.63947999999999</v>
      </c>
      <c r="D40" s="154">
        <v>14.60321</v>
      </c>
      <c r="E40" s="153">
        <f t="shared" si="19"/>
        <v>30.968130000000002</v>
      </c>
      <c r="F40" s="154">
        <v>17.97316</v>
      </c>
      <c r="G40" s="154">
        <v>6.93337</v>
      </c>
      <c r="H40" s="154">
        <v>6.0616</v>
      </c>
      <c r="I40" s="154">
        <v>9.06814</v>
      </c>
    </row>
    <row r="41" spans="2:9" ht="13.5" hidden="1">
      <c r="B41" s="138" t="s">
        <v>48</v>
      </c>
      <c r="C41" s="154">
        <f t="shared" si="18"/>
        <v>55.42846</v>
      </c>
      <c r="D41" s="154">
        <v>15.34138</v>
      </c>
      <c r="E41" s="153">
        <f t="shared" si="19"/>
        <v>31.58729</v>
      </c>
      <c r="F41" s="154">
        <v>18.14109</v>
      </c>
      <c r="G41" s="154">
        <v>7.03782</v>
      </c>
      <c r="H41" s="154">
        <v>6.40838</v>
      </c>
      <c r="I41" s="154">
        <v>8.49979</v>
      </c>
    </row>
    <row r="42" spans="2:9" ht="13.5" hidden="1">
      <c r="B42" s="138" t="s">
        <v>49</v>
      </c>
      <c r="C42" s="154">
        <f t="shared" si="18"/>
        <v>55.32955</v>
      </c>
      <c r="D42" s="154">
        <v>15.71959</v>
      </c>
      <c r="E42" s="153">
        <f t="shared" si="19"/>
        <v>31.47386</v>
      </c>
      <c r="F42" s="154">
        <v>17.96972</v>
      </c>
      <c r="G42" s="154">
        <v>6.97654</v>
      </c>
      <c r="H42" s="154">
        <v>6.5276</v>
      </c>
      <c r="I42" s="154">
        <v>8.1361</v>
      </c>
    </row>
    <row r="43" spans="2:9" ht="13.5" hidden="1">
      <c r="B43" s="138" t="s">
        <v>50</v>
      </c>
      <c r="C43" s="154">
        <f t="shared" si="18"/>
        <v>54.956709999999994</v>
      </c>
      <c r="D43" s="154">
        <v>16.31649</v>
      </c>
      <c r="E43" s="153">
        <f t="shared" si="19"/>
        <v>30.898750000000003</v>
      </c>
      <c r="F43" s="154">
        <v>17.5637</v>
      </c>
      <c r="G43" s="154">
        <v>6.61481</v>
      </c>
      <c r="H43" s="154">
        <v>6.72024</v>
      </c>
      <c r="I43" s="154">
        <v>7.74147</v>
      </c>
    </row>
    <row r="44" spans="2:9" ht="13.5" hidden="1">
      <c r="B44" s="136" t="s">
        <v>51</v>
      </c>
      <c r="C44" s="136"/>
      <c r="D44" s="136"/>
      <c r="E44" s="136"/>
      <c r="F44" s="136"/>
      <c r="G44" s="136"/>
      <c r="H44" s="136"/>
      <c r="I44" s="136"/>
    </row>
    <row r="45" spans="2:9" ht="13.5" hidden="1">
      <c r="B45" s="138" t="s">
        <v>45</v>
      </c>
      <c r="C45" s="153">
        <f aca="true" t="shared" si="20" ref="C45:C50">D45+F45+G45+H45+I45</f>
        <v>42.53165</v>
      </c>
      <c r="D45" s="153">
        <v>12.91028</v>
      </c>
      <c r="E45" s="153">
        <f aca="true" t="shared" si="21" ref="E45:E50">SUM(F45:H45)</f>
        <v>20.29972</v>
      </c>
      <c r="F45" s="153">
        <v>11.80269</v>
      </c>
      <c r="G45" s="153">
        <v>3.07562</v>
      </c>
      <c r="H45" s="153">
        <v>5.42141</v>
      </c>
      <c r="I45" s="153">
        <v>9.32165</v>
      </c>
    </row>
    <row r="46" spans="2:9" ht="13.5" hidden="1">
      <c r="B46" s="138" t="s">
        <v>46</v>
      </c>
      <c r="C46" s="154">
        <f t="shared" si="20"/>
        <v>47.00953</v>
      </c>
      <c r="D46" s="154">
        <v>15.6918</v>
      </c>
      <c r="E46" s="154">
        <f t="shared" si="21"/>
        <v>22.88369</v>
      </c>
      <c r="F46" s="154">
        <v>12.65356</v>
      </c>
      <c r="G46" s="154">
        <v>3.77931</v>
      </c>
      <c r="H46" s="154">
        <v>6.45082</v>
      </c>
      <c r="I46" s="154">
        <v>8.43404</v>
      </c>
    </row>
    <row r="47" spans="2:9" ht="13.5" hidden="1">
      <c r="B47" s="138" t="s">
        <v>47</v>
      </c>
      <c r="C47" s="154">
        <f t="shared" si="20"/>
        <v>51.16728</v>
      </c>
      <c r="D47" s="154">
        <v>17.18245</v>
      </c>
      <c r="E47" s="154">
        <f t="shared" si="21"/>
        <v>25.866210000000002</v>
      </c>
      <c r="F47" s="154">
        <v>14.26892</v>
      </c>
      <c r="G47" s="154">
        <v>4.49326</v>
      </c>
      <c r="H47" s="154">
        <v>7.10403</v>
      </c>
      <c r="I47" s="154">
        <v>8.11862</v>
      </c>
    </row>
    <row r="48" spans="2:9" ht="13.5" hidden="1">
      <c r="B48" s="138" t="s">
        <v>48</v>
      </c>
      <c r="C48" s="154">
        <f t="shared" si="20"/>
        <v>53.43804</v>
      </c>
      <c r="D48" s="154">
        <v>17.80255</v>
      </c>
      <c r="E48" s="154">
        <f t="shared" si="21"/>
        <v>27.90487</v>
      </c>
      <c r="F48" s="154">
        <v>15.16042</v>
      </c>
      <c r="G48" s="154">
        <v>5.01432</v>
      </c>
      <c r="H48" s="154">
        <v>7.73013</v>
      </c>
      <c r="I48" s="154">
        <v>7.73062</v>
      </c>
    </row>
    <row r="49" spans="2:9" ht="13.5" hidden="1">
      <c r="B49" s="138" t="s">
        <v>49</v>
      </c>
      <c r="C49" s="154">
        <f t="shared" si="20"/>
        <v>54.491080000000004</v>
      </c>
      <c r="D49" s="154">
        <v>18.17817</v>
      </c>
      <c r="E49" s="154">
        <f t="shared" si="21"/>
        <v>28.9298</v>
      </c>
      <c r="F49" s="154">
        <v>15.37281</v>
      </c>
      <c r="G49" s="154">
        <v>5.3069</v>
      </c>
      <c r="H49" s="154">
        <v>8.25009</v>
      </c>
      <c r="I49" s="154">
        <v>7.38311</v>
      </c>
    </row>
    <row r="50" spans="2:9" ht="13.5" hidden="1">
      <c r="B50" s="148" t="s">
        <v>50</v>
      </c>
      <c r="C50" s="155">
        <f t="shared" si="20"/>
        <v>54.77201</v>
      </c>
      <c r="D50" s="155">
        <v>18.34954</v>
      </c>
      <c r="E50" s="155">
        <f t="shared" si="21"/>
        <v>29.266080000000002</v>
      </c>
      <c r="F50" s="155">
        <v>15.3436</v>
      </c>
      <c r="G50" s="155">
        <v>5.39622</v>
      </c>
      <c r="H50" s="155">
        <v>8.52626</v>
      </c>
      <c r="I50" s="155">
        <v>7.15639</v>
      </c>
    </row>
    <row r="51" spans="2:9" ht="13.5">
      <c r="B51" s="156" t="s">
        <v>99</v>
      </c>
      <c r="C51" s="157"/>
      <c r="D51" s="157"/>
      <c r="E51" s="157"/>
      <c r="F51" s="157"/>
      <c r="G51" s="157"/>
      <c r="H51" s="157"/>
      <c r="I51" s="157"/>
    </row>
    <row r="52" spans="2:9" ht="13.5">
      <c r="B52" s="85"/>
      <c r="C52" s="84"/>
      <c r="D52" s="84"/>
      <c r="E52" s="84"/>
      <c r="F52" s="84"/>
      <c r="G52" s="84"/>
      <c r="H52" s="84"/>
      <c r="I52" s="84"/>
    </row>
    <row r="53" spans="2:9" ht="14.25" customHeight="1">
      <c r="B53" s="86"/>
      <c r="C53" s="84"/>
      <c r="D53" s="84"/>
      <c r="E53" s="84"/>
      <c r="F53" s="84"/>
      <c r="G53" s="84"/>
      <c r="H53" s="84"/>
      <c r="I53" s="84"/>
    </row>
    <row r="54" spans="1:9" ht="55.5" customHeight="1">
      <c r="A54" s="100" t="s">
        <v>91</v>
      </c>
      <c r="C54" s="84"/>
      <c r="D54" s="84"/>
      <c r="E54" s="84"/>
      <c r="F54" s="84"/>
      <c r="G54" s="84"/>
      <c r="H54" s="84"/>
      <c r="I54" s="84"/>
    </row>
    <row r="55" spans="3:9" ht="13.5">
      <c r="C55" s="84"/>
      <c r="D55" s="84"/>
      <c r="E55" s="84"/>
      <c r="F55" s="84"/>
      <c r="G55" s="84"/>
      <c r="H55" s="84"/>
      <c r="I55" s="84"/>
    </row>
    <row r="56" spans="3:9" ht="13.5">
      <c r="C56" s="84"/>
      <c r="D56" s="84"/>
      <c r="E56" s="84"/>
      <c r="F56" s="84"/>
      <c r="G56" s="84"/>
      <c r="H56" s="84"/>
      <c r="I56" s="84"/>
    </row>
  </sheetData>
  <mergeCells count="3">
    <mergeCell ref="C4:C5"/>
    <mergeCell ref="D4:D5"/>
    <mergeCell ref="I4:I5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portrait" paperSize="9" scale="83" r:id="rId2"/>
  <headerFooter alignWithMargins="0">
    <oddFooter>&amp;C&amp;"Century,標準"&amp;12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showGridLines="0" workbookViewId="0" topLeftCell="A1">
      <selection activeCell="G7" sqref="G7"/>
    </sheetView>
  </sheetViews>
  <sheetFormatPr defaultColWidth="9.00390625" defaultRowHeight="13.5"/>
  <cols>
    <col min="2" max="2" width="11.375" style="0" customWidth="1"/>
    <col min="3" max="6" width="9.625" style="0" customWidth="1"/>
    <col min="7" max="7" width="11.375" style="0" customWidth="1"/>
    <col min="8" max="8" width="9.625" style="0" customWidth="1"/>
  </cols>
  <sheetData>
    <row r="1" spans="2:12" ht="13.5">
      <c r="B1" s="98" t="s">
        <v>101</v>
      </c>
      <c r="C1" s="64"/>
      <c r="D1" s="65"/>
      <c r="E1" s="66"/>
      <c r="F1" s="65"/>
      <c r="G1" s="65"/>
      <c r="I1" s="11"/>
      <c r="J1" s="11"/>
      <c r="K1" s="11"/>
      <c r="L1" s="11"/>
    </row>
    <row r="2" spans="2:10" ht="24">
      <c r="B2" s="95" t="s">
        <v>25</v>
      </c>
      <c r="C2" s="95" t="s">
        <v>66</v>
      </c>
      <c r="D2" s="99" t="s">
        <v>67</v>
      </c>
      <c r="E2" s="99" t="s">
        <v>68</v>
      </c>
      <c r="G2" s="11"/>
      <c r="H2" s="67"/>
      <c r="I2" s="68"/>
      <c r="J2" s="69"/>
    </row>
    <row r="3" spans="2:10" ht="13.5">
      <c r="B3" s="66" t="s">
        <v>26</v>
      </c>
      <c r="C3" s="96" t="s">
        <v>73</v>
      </c>
      <c r="D3" s="70">
        <v>2.3</v>
      </c>
      <c r="E3" s="71">
        <v>36</v>
      </c>
      <c r="G3" s="11"/>
      <c r="H3" s="67"/>
      <c r="I3" s="59"/>
      <c r="J3" s="72"/>
    </row>
    <row r="4" spans="2:10" ht="13.5">
      <c r="B4" s="66" t="s">
        <v>27</v>
      </c>
      <c r="C4" s="96" t="s">
        <v>73</v>
      </c>
      <c r="D4" s="70">
        <v>2.4</v>
      </c>
      <c r="E4" s="71">
        <v>34</v>
      </c>
      <c r="G4" s="11"/>
      <c r="H4" s="67"/>
      <c r="I4" s="59"/>
      <c r="J4" s="72"/>
    </row>
    <row r="5" spans="2:10" ht="13.5">
      <c r="B5" s="66" t="s">
        <v>28</v>
      </c>
      <c r="C5" s="96" t="s">
        <v>73</v>
      </c>
      <c r="D5" s="70">
        <v>2.4</v>
      </c>
      <c r="E5" s="71">
        <v>32</v>
      </c>
      <c r="G5" s="11"/>
      <c r="H5" s="67"/>
      <c r="I5" s="59"/>
      <c r="J5" s="72"/>
    </row>
    <row r="6" spans="2:10" ht="13.5">
      <c r="B6" s="66" t="s">
        <v>29</v>
      </c>
      <c r="C6" s="96" t="s">
        <v>73</v>
      </c>
      <c r="D6" s="70">
        <v>2.3</v>
      </c>
      <c r="E6" s="71">
        <v>34</v>
      </c>
      <c r="G6" s="11"/>
      <c r="H6" s="67"/>
      <c r="I6" s="59"/>
      <c r="J6" s="72"/>
    </row>
    <row r="7" spans="2:10" ht="13.5">
      <c r="B7" s="66" t="s">
        <v>30</v>
      </c>
      <c r="C7" s="96" t="s">
        <v>73</v>
      </c>
      <c r="D7" s="70">
        <v>2.5</v>
      </c>
      <c r="E7" s="71">
        <v>26</v>
      </c>
      <c r="G7" s="11"/>
      <c r="H7" s="67"/>
      <c r="I7" s="59"/>
      <c r="J7" s="72"/>
    </row>
    <row r="8" spans="2:10" ht="13.5">
      <c r="B8" s="66" t="s">
        <v>31</v>
      </c>
      <c r="C8" s="96" t="s">
        <v>73</v>
      </c>
      <c r="D8" s="70">
        <v>2.7</v>
      </c>
      <c r="E8" s="71">
        <v>24</v>
      </c>
      <c r="G8" s="11"/>
      <c r="H8" s="11"/>
      <c r="I8" s="59"/>
      <c r="J8" s="72"/>
    </row>
    <row r="9" spans="2:10" ht="13.5">
      <c r="B9" s="66" t="s">
        <v>32</v>
      </c>
      <c r="C9" s="96" t="s">
        <v>73</v>
      </c>
      <c r="D9" s="70">
        <v>2.3</v>
      </c>
      <c r="E9" s="71">
        <v>35</v>
      </c>
      <c r="G9" s="11"/>
      <c r="H9" s="67"/>
      <c r="I9" s="59"/>
      <c r="J9" s="72"/>
    </row>
    <row r="10" spans="2:10" ht="13.5">
      <c r="B10" s="66" t="s">
        <v>33</v>
      </c>
      <c r="C10" s="96" t="s">
        <v>73</v>
      </c>
      <c r="D10" s="70">
        <v>2.6</v>
      </c>
      <c r="E10" s="71">
        <v>27</v>
      </c>
      <c r="G10" s="11"/>
      <c r="H10" s="67"/>
      <c r="I10" s="59"/>
      <c r="J10" s="72"/>
    </row>
    <row r="11" spans="2:10" ht="13.5">
      <c r="B11" s="66" t="s">
        <v>34</v>
      </c>
      <c r="C11" s="96" t="s">
        <v>73</v>
      </c>
      <c r="D11" s="70">
        <v>2.6</v>
      </c>
      <c r="E11" s="71">
        <v>25</v>
      </c>
      <c r="G11" s="11"/>
      <c r="H11" s="67"/>
      <c r="I11" s="59"/>
      <c r="J11" s="72"/>
    </row>
    <row r="12" spans="2:10" ht="13.5">
      <c r="B12" s="65" t="s">
        <v>35</v>
      </c>
      <c r="C12" s="96" t="s">
        <v>73</v>
      </c>
      <c r="D12" s="70">
        <v>3</v>
      </c>
      <c r="E12" s="71">
        <v>23</v>
      </c>
      <c r="G12" s="11"/>
      <c r="H12" s="11"/>
      <c r="I12" s="11"/>
      <c r="J12" s="59"/>
    </row>
    <row r="13" spans="2:10" ht="13.5">
      <c r="B13" s="73" t="s">
        <v>35</v>
      </c>
      <c r="C13" s="97" t="s">
        <v>74</v>
      </c>
      <c r="D13" s="74">
        <v>2.4922493255351843</v>
      </c>
      <c r="E13" s="75">
        <v>30.364042464011682</v>
      </c>
      <c r="G13" s="11"/>
      <c r="H13" s="67"/>
      <c r="I13" s="59"/>
      <c r="J13" s="59"/>
    </row>
    <row r="14" spans="2:12" ht="13.5">
      <c r="B14" s="65" t="s">
        <v>36</v>
      </c>
      <c r="D14" s="76"/>
      <c r="E14" s="76"/>
      <c r="F14" s="77"/>
      <c r="G14" s="77"/>
      <c r="I14" s="11"/>
      <c r="J14" s="67"/>
      <c r="K14" s="59"/>
      <c r="L14" s="59"/>
    </row>
    <row r="15" spans="2:12" ht="15">
      <c r="B15" s="78" t="s">
        <v>40</v>
      </c>
      <c r="D15" s="76"/>
      <c r="E15" s="76"/>
      <c r="F15" s="3"/>
      <c r="G15" s="77"/>
      <c r="I15" s="11"/>
      <c r="J15" s="67"/>
      <c r="K15" s="59"/>
      <c r="L15" s="59"/>
    </row>
    <row r="16" spans="2:12" ht="15">
      <c r="B16" s="78" t="s">
        <v>37</v>
      </c>
      <c r="D16" s="76"/>
      <c r="E16" s="76"/>
      <c r="F16" s="77"/>
      <c r="G16" s="77"/>
      <c r="I16" s="11"/>
      <c r="J16" s="67"/>
      <c r="K16" s="59"/>
      <c r="L16" s="59"/>
    </row>
    <row r="17" spans="2:12" ht="15">
      <c r="B17" s="78" t="s">
        <v>38</v>
      </c>
      <c r="D17" s="76"/>
      <c r="E17" s="76"/>
      <c r="F17" s="77"/>
      <c r="G17" s="77"/>
      <c r="I17" s="11"/>
      <c r="J17" s="11"/>
      <c r="K17" s="11"/>
      <c r="L17" s="11"/>
    </row>
    <row r="18" spans="2:7" ht="15">
      <c r="B18" s="78" t="s">
        <v>41</v>
      </c>
      <c r="D18" s="67"/>
      <c r="E18" s="67"/>
      <c r="F18" s="79"/>
      <c r="G18" s="72"/>
    </row>
    <row r="19" spans="2:5" ht="15">
      <c r="B19" s="78" t="s">
        <v>39</v>
      </c>
      <c r="E19" s="76"/>
    </row>
    <row r="20" spans="2:5" ht="15">
      <c r="B20" s="78"/>
      <c r="E20" s="76"/>
    </row>
    <row r="21" spans="2:5" ht="15">
      <c r="B21" s="78"/>
      <c r="E21" s="76"/>
    </row>
    <row r="22" spans="2:5" ht="15">
      <c r="B22" s="78"/>
      <c r="E22" s="76"/>
    </row>
    <row r="23" spans="2:5" ht="15">
      <c r="B23" s="78"/>
      <c r="E23" s="76"/>
    </row>
    <row r="24" spans="1:8" ht="13.5">
      <c r="A24" s="84" t="s">
        <v>102</v>
      </c>
      <c r="B24" s="65"/>
      <c r="C24" s="65"/>
      <c r="D24" s="65"/>
      <c r="E24" s="65"/>
      <c r="F24" s="65"/>
      <c r="G24" s="65"/>
      <c r="H24" s="65"/>
    </row>
    <row r="25" spans="1:8" ht="13.5">
      <c r="A25" s="101"/>
      <c r="B25" s="104"/>
      <c r="C25" s="163" t="s">
        <v>5</v>
      </c>
      <c r="D25" s="163"/>
      <c r="E25" s="163"/>
      <c r="F25" s="163"/>
      <c r="G25" s="163"/>
      <c r="H25" s="105"/>
    </row>
    <row r="26" spans="1:8" ht="13.5">
      <c r="A26" s="115" t="s">
        <v>7</v>
      </c>
      <c r="B26" s="159" t="s">
        <v>85</v>
      </c>
      <c r="C26" s="159" t="s">
        <v>9</v>
      </c>
      <c r="D26" s="164" t="s">
        <v>10</v>
      </c>
      <c r="E26" s="164"/>
      <c r="F26" s="164"/>
      <c r="G26" s="164"/>
      <c r="H26" s="161" t="s">
        <v>11</v>
      </c>
    </row>
    <row r="27" spans="1:8" ht="13.5">
      <c r="A27" s="103"/>
      <c r="B27" s="160"/>
      <c r="C27" s="160"/>
      <c r="D27" s="107" t="s">
        <v>23</v>
      </c>
      <c r="E27" s="108" t="s">
        <v>14</v>
      </c>
      <c r="F27" s="108" t="s">
        <v>15</v>
      </c>
      <c r="G27" s="108" t="s">
        <v>88</v>
      </c>
      <c r="H27" s="162"/>
    </row>
    <row r="28" spans="1:8" ht="13.5">
      <c r="A28" s="113"/>
      <c r="B28" s="42"/>
      <c r="C28" s="42"/>
      <c r="D28" s="81"/>
      <c r="E28" s="106" t="s">
        <v>79</v>
      </c>
      <c r="F28" s="83"/>
      <c r="G28" s="42"/>
      <c r="H28" s="42"/>
    </row>
    <row r="29" spans="1:8" ht="13.5">
      <c r="A29" s="109" t="s">
        <v>83</v>
      </c>
      <c r="B29" s="53">
        <f>C29+E29+F29+G29+H29</f>
        <v>46407.431</v>
      </c>
      <c r="C29" s="53">
        <v>12340.796</v>
      </c>
      <c r="D29" s="53">
        <f>SUM(E29:G29)</f>
        <v>27348.801999999996</v>
      </c>
      <c r="E29" s="53">
        <v>8919.594</v>
      </c>
      <c r="F29" s="53">
        <v>14852.339</v>
      </c>
      <c r="G29" s="53">
        <v>3576.869</v>
      </c>
      <c r="H29" s="53">
        <v>6717.833</v>
      </c>
    </row>
    <row r="30" spans="1:8" ht="13.5">
      <c r="A30" s="109" t="s">
        <v>84</v>
      </c>
      <c r="B30" s="53">
        <f>C30+E30+F30+G30+H30</f>
        <v>48226.765</v>
      </c>
      <c r="C30" s="53">
        <v>13170.674</v>
      </c>
      <c r="D30" s="53">
        <f>SUM(E30:G30)</f>
        <v>28540.168</v>
      </c>
      <c r="E30" s="53">
        <v>9932.208</v>
      </c>
      <c r="F30" s="53">
        <v>14626.993</v>
      </c>
      <c r="G30" s="53">
        <v>3980.967</v>
      </c>
      <c r="H30" s="53">
        <v>6515.923</v>
      </c>
    </row>
    <row r="31" spans="1:8" ht="13.5">
      <c r="A31" s="109" t="s">
        <v>48</v>
      </c>
      <c r="B31" s="53">
        <f>C31+E31+F31+G31+H31</f>
        <v>49142.002</v>
      </c>
      <c r="C31" s="53">
        <v>13734.32</v>
      </c>
      <c r="D31" s="53">
        <f>SUM(E31:G31)</f>
        <v>29078.635000000002</v>
      </c>
      <c r="E31" s="53">
        <v>10540.682</v>
      </c>
      <c r="F31" s="53">
        <v>14251.887</v>
      </c>
      <c r="G31" s="53">
        <v>4286.066</v>
      </c>
      <c r="H31" s="53">
        <v>6329.047</v>
      </c>
    </row>
    <row r="32" spans="1:8" ht="13.5">
      <c r="A32" s="109" t="s">
        <v>49</v>
      </c>
      <c r="B32" s="53">
        <f>C32+E32+F32+G32+H32</f>
        <v>49272.618</v>
      </c>
      <c r="C32" s="53">
        <v>14158.757</v>
      </c>
      <c r="D32" s="53">
        <f>SUM(E32:G32)</f>
        <v>28966.841</v>
      </c>
      <c r="E32" s="53">
        <v>10753.417</v>
      </c>
      <c r="F32" s="53">
        <v>13706.039</v>
      </c>
      <c r="G32" s="53">
        <v>4507.385</v>
      </c>
      <c r="H32" s="53">
        <v>6147.02</v>
      </c>
    </row>
    <row r="33" spans="1:8" ht="13.5">
      <c r="A33" s="109" t="s">
        <v>50</v>
      </c>
      <c r="B33" s="53">
        <f>C33+E33+F33+G33+H33</f>
        <v>48853.375</v>
      </c>
      <c r="C33" s="53">
        <v>14530.563</v>
      </c>
      <c r="D33" s="53">
        <f>SUM(E33:G33)</f>
        <v>28356.956000000002</v>
      </c>
      <c r="E33" s="53">
        <v>10694.226</v>
      </c>
      <c r="F33" s="53">
        <v>13042.96</v>
      </c>
      <c r="G33" s="53">
        <v>4619.77</v>
      </c>
      <c r="H33" s="53">
        <v>5965.856</v>
      </c>
    </row>
    <row r="34" spans="1:8" ht="13.5">
      <c r="A34" s="42"/>
      <c r="B34" s="42"/>
      <c r="C34" s="42"/>
      <c r="D34" s="81"/>
      <c r="E34" s="106" t="s">
        <v>80</v>
      </c>
      <c r="F34" s="83"/>
      <c r="G34" s="42"/>
      <c r="H34" s="42"/>
    </row>
    <row r="35" spans="1:8" ht="13.5">
      <c r="A35" s="109" t="s">
        <v>83</v>
      </c>
      <c r="B35" s="80">
        <f>C35+D35+H35</f>
        <v>45952.648184564605</v>
      </c>
      <c r="C35" s="80">
        <v>11554.996971987852</v>
      </c>
      <c r="D35" s="53">
        <f>SUM(E35:G35)</f>
        <v>27049.59332715772</v>
      </c>
      <c r="E35" s="80">
        <v>8485.070271110919</v>
      </c>
      <c r="F35" s="80">
        <v>15356.43440878965</v>
      </c>
      <c r="G35" s="80">
        <v>3208.088647257152</v>
      </c>
      <c r="H35" s="80">
        <v>7348.05788541903</v>
      </c>
    </row>
    <row r="36" spans="1:8" ht="13.5">
      <c r="A36" s="109" t="s">
        <v>84</v>
      </c>
      <c r="B36" s="80">
        <f>C36+D36+H36</f>
        <v>47245.54886571355</v>
      </c>
      <c r="C36" s="80">
        <v>11546.08008025553</v>
      </c>
      <c r="D36" s="53">
        <f>SUM(E36:G36)</f>
        <v>27987.722049603388</v>
      </c>
      <c r="E36" s="80">
        <v>9172.388681028966</v>
      </c>
      <c r="F36" s="80">
        <v>15542.29490902648</v>
      </c>
      <c r="G36" s="80">
        <v>3273.038459547943</v>
      </c>
      <c r="H36" s="80">
        <v>7711.746735854637</v>
      </c>
    </row>
    <row r="37" spans="1:8" ht="13.5">
      <c r="A37" s="109" t="s">
        <v>48</v>
      </c>
      <c r="B37" s="80">
        <f>C37+D37+H37</f>
        <v>47724.033315985005</v>
      </c>
      <c r="C37" s="80">
        <v>11376.521891314327</v>
      </c>
      <c r="D37" s="53">
        <f>SUM(E37:G37)</f>
        <v>28347.764431618027</v>
      </c>
      <c r="E37" s="80">
        <v>9571.814811931426</v>
      </c>
      <c r="F37" s="80">
        <v>15456.252544219356</v>
      </c>
      <c r="G37" s="80">
        <v>3319.697075467244</v>
      </c>
      <c r="H37" s="80">
        <v>7999.74699305265</v>
      </c>
    </row>
    <row r="38" spans="1:8" ht="13.5">
      <c r="A38" s="109" t="s">
        <v>49</v>
      </c>
      <c r="B38" s="80">
        <f>C38+D38+H38</f>
        <v>47559.393805896296</v>
      </c>
      <c r="C38" s="80">
        <v>11202.160883211753</v>
      </c>
      <c r="D38" s="53">
        <f>SUM(E38:G38)</f>
        <v>28183.662764843062</v>
      </c>
      <c r="E38" s="80">
        <v>9683.738675805038</v>
      </c>
      <c r="F38" s="80">
        <v>15151.027651033635</v>
      </c>
      <c r="G38" s="80">
        <v>3348.896438004386</v>
      </c>
      <c r="H38" s="80">
        <v>8173.570157841481</v>
      </c>
    </row>
    <row r="39" spans="1:8" ht="13.5">
      <c r="A39" s="109" t="s">
        <v>50</v>
      </c>
      <c r="B39" s="80">
        <f>C39+D39+H39</f>
        <v>46968.848508062176</v>
      </c>
      <c r="C39" s="80">
        <v>11095.614013763781</v>
      </c>
      <c r="D39" s="53">
        <f>SUM(E39:G39)</f>
        <v>27670.996783897044</v>
      </c>
      <c r="E39" s="80">
        <v>9610.76516624675</v>
      </c>
      <c r="F39" s="80">
        <v>14721.493774284298</v>
      </c>
      <c r="G39" s="80">
        <v>3338.737843365993</v>
      </c>
      <c r="H39" s="80">
        <v>8202.23771040135</v>
      </c>
    </row>
    <row r="40" spans="1:8" ht="13.5">
      <c r="A40" s="42"/>
      <c r="B40" s="42"/>
      <c r="C40" s="169" t="s">
        <v>42</v>
      </c>
      <c r="D40" s="169"/>
      <c r="E40" s="169"/>
      <c r="F40" s="169"/>
      <c r="G40" s="169"/>
      <c r="H40" s="42"/>
    </row>
    <row r="41" spans="1:8" ht="13.5">
      <c r="A41" s="109" t="s">
        <v>83</v>
      </c>
      <c r="B41" s="60">
        <f aca="true" t="shared" si="0" ref="B41:H45">B29*100/B35</f>
        <v>100.98967705540886</v>
      </c>
      <c r="C41" s="60">
        <f t="shared" si="0"/>
        <v>106.8005126259844</v>
      </c>
      <c r="D41" s="60">
        <f t="shared" si="0"/>
        <v>101.10614850738578</v>
      </c>
      <c r="E41" s="60">
        <f t="shared" si="0"/>
        <v>105.12103865973275</v>
      </c>
      <c r="F41" s="60">
        <f t="shared" si="0"/>
        <v>96.71736683548677</v>
      </c>
      <c r="G41" s="60">
        <f t="shared" si="0"/>
        <v>111.49532925339042</v>
      </c>
      <c r="H41" s="60">
        <f t="shared" si="0"/>
        <v>91.4232454990644</v>
      </c>
    </row>
    <row r="42" spans="1:8" ht="13.5">
      <c r="A42" s="109" t="s">
        <v>84</v>
      </c>
      <c r="B42" s="60">
        <f t="shared" si="0"/>
        <v>102.07684355001435</v>
      </c>
      <c r="C42" s="60">
        <f t="shared" si="0"/>
        <v>114.07052357555203</v>
      </c>
      <c r="D42" s="60">
        <f t="shared" si="0"/>
        <v>101.97388679728026</v>
      </c>
      <c r="E42" s="60">
        <f t="shared" si="0"/>
        <v>108.28376713410053</v>
      </c>
      <c r="F42" s="60">
        <f t="shared" si="0"/>
        <v>94.11089601385122</v>
      </c>
      <c r="G42" s="60">
        <f t="shared" si="0"/>
        <v>121.62909324780232</v>
      </c>
      <c r="H42" s="60">
        <f t="shared" si="0"/>
        <v>84.49347758926223</v>
      </c>
    </row>
    <row r="43" spans="1:8" ht="13.5">
      <c r="A43" s="109" t="s">
        <v>48</v>
      </c>
      <c r="B43" s="60">
        <f t="shared" si="0"/>
        <v>102.97118366887916</v>
      </c>
      <c r="C43" s="60">
        <f t="shared" si="0"/>
        <v>120.72512259204449</v>
      </c>
      <c r="D43" s="60">
        <f t="shared" si="0"/>
        <v>102.57823000520912</v>
      </c>
      <c r="E43" s="60">
        <f t="shared" si="0"/>
        <v>110.12208454828092</v>
      </c>
      <c r="F43" s="60">
        <f t="shared" si="0"/>
        <v>92.20790718336322</v>
      </c>
      <c r="G43" s="60">
        <f t="shared" si="0"/>
        <v>129.11015380512515</v>
      </c>
      <c r="H43" s="60">
        <f t="shared" si="0"/>
        <v>79.11558959922652</v>
      </c>
    </row>
    <row r="44" spans="1:8" ht="13.5">
      <c r="A44" s="109" t="s">
        <v>49</v>
      </c>
      <c r="B44" s="60">
        <f t="shared" si="0"/>
        <v>103.60228349649675</v>
      </c>
      <c r="C44" s="60">
        <f t="shared" si="0"/>
        <v>126.39308743743526</v>
      </c>
      <c r="D44" s="60">
        <f t="shared" si="0"/>
        <v>102.77883766099377</v>
      </c>
      <c r="E44" s="60">
        <f t="shared" si="0"/>
        <v>111.04612959938261</v>
      </c>
      <c r="F44" s="60">
        <f t="shared" si="0"/>
        <v>90.4627680424367</v>
      </c>
      <c r="G44" s="60">
        <f t="shared" si="0"/>
        <v>134.5931438443035</v>
      </c>
      <c r="H44" s="60">
        <f t="shared" si="0"/>
        <v>75.20605905734756</v>
      </c>
    </row>
    <row r="45" spans="1:8" ht="13.5">
      <c r="A45" s="112" t="s">
        <v>50</v>
      </c>
      <c r="B45" s="62">
        <f t="shared" si="0"/>
        <v>104.0122901706103</v>
      </c>
      <c r="C45" s="62">
        <f t="shared" si="0"/>
        <v>130.9577188065056</v>
      </c>
      <c r="D45" s="62">
        <f t="shared" si="0"/>
        <v>102.47898267438687</v>
      </c>
      <c r="E45" s="62">
        <f t="shared" si="0"/>
        <v>111.27340867258303</v>
      </c>
      <c r="F45" s="62">
        <f t="shared" si="0"/>
        <v>88.59807435291395</v>
      </c>
      <c r="G45" s="62">
        <f t="shared" si="0"/>
        <v>138.36875540196706</v>
      </c>
      <c r="H45" s="62">
        <f t="shared" si="0"/>
        <v>72.73449283766344</v>
      </c>
    </row>
    <row r="46" spans="1:8" ht="13.5">
      <c r="A46" s="40" t="s">
        <v>90</v>
      </c>
      <c r="B46" s="40"/>
      <c r="C46" s="40"/>
      <c r="D46" s="40"/>
      <c r="E46" s="40"/>
      <c r="F46" s="40"/>
      <c r="G46" s="40"/>
      <c r="H46" s="40"/>
    </row>
    <row r="47" spans="1:8" ht="13.5">
      <c r="A47" s="40"/>
      <c r="B47" s="40"/>
      <c r="C47" s="40"/>
      <c r="D47" s="40"/>
      <c r="E47" s="40"/>
      <c r="F47" s="40"/>
      <c r="G47" s="40"/>
      <c r="H47" s="40"/>
    </row>
  </sheetData>
  <mergeCells count="6">
    <mergeCell ref="B26:B27"/>
    <mergeCell ref="C25:G25"/>
    <mergeCell ref="C40:G40"/>
    <mergeCell ref="H26:H27"/>
    <mergeCell ref="D26:G26"/>
    <mergeCell ref="C26:C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&amp;C&amp;"Century,標準"&amp;10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A6"/>
  <sheetViews>
    <sheetView showGridLines="0" workbookViewId="0" topLeftCell="A1">
      <selection activeCell="A1" sqref="A1"/>
    </sheetView>
  </sheetViews>
  <sheetFormatPr defaultColWidth="9.00390625" defaultRowHeight="13.5"/>
  <sheetData>
    <row r="6" ht="13.5">
      <c r="A6" s="84" t="s">
        <v>87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&amp;C&amp;"Century,標準"&amp;10 12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showGridLines="0" tabSelected="1" workbookViewId="0" topLeftCell="A1">
      <selection activeCell="I13" sqref="I13"/>
    </sheetView>
  </sheetViews>
  <sheetFormatPr defaultColWidth="9.00390625" defaultRowHeight="13.5"/>
  <cols>
    <col min="1" max="1" width="5.50390625" style="0" customWidth="1"/>
    <col min="2" max="2" width="4.625" style="0" customWidth="1"/>
    <col min="3" max="3" width="2.375" style="0" customWidth="1"/>
    <col min="4" max="4" width="1.625" style="0" customWidth="1"/>
    <col min="5" max="9" width="7.625" style="0" customWidth="1"/>
    <col min="10" max="10" width="10.125" style="0" customWidth="1"/>
    <col min="11" max="11" width="7.625" style="0" customWidth="1"/>
    <col min="12" max="13" width="8.625" style="0" customWidth="1"/>
    <col min="14" max="14" width="9.50390625" style="0" customWidth="1"/>
  </cols>
  <sheetData>
    <row r="1" spans="1:13" ht="13.5" customHeight="1">
      <c r="A1" s="5"/>
      <c r="B1" s="5"/>
      <c r="C1" s="5"/>
      <c r="D1" s="5"/>
      <c r="E1" s="184"/>
      <c r="F1" s="185" t="s">
        <v>3</v>
      </c>
      <c r="G1" s="170"/>
      <c r="H1" s="170"/>
      <c r="I1" s="170"/>
      <c r="J1" s="6" t="s">
        <v>4</v>
      </c>
      <c r="K1" s="7"/>
      <c r="L1" s="8" t="s">
        <v>5</v>
      </c>
      <c r="M1" s="9" t="s">
        <v>6</v>
      </c>
    </row>
    <row r="2" spans="1:13" ht="13.5">
      <c r="A2" s="10" t="s">
        <v>7</v>
      </c>
      <c r="B2" s="10"/>
      <c r="C2" s="10"/>
      <c r="D2" s="11"/>
      <c r="E2" s="171" t="s">
        <v>85</v>
      </c>
      <c r="F2" s="171" t="s">
        <v>9</v>
      </c>
      <c r="G2" s="12" t="s">
        <v>10</v>
      </c>
      <c r="H2" s="13"/>
      <c r="I2" s="13"/>
      <c r="J2" s="14"/>
      <c r="K2" s="171" t="s">
        <v>11</v>
      </c>
      <c r="L2" s="15" t="s">
        <v>12</v>
      </c>
      <c r="M2" s="16" t="s">
        <v>93</v>
      </c>
    </row>
    <row r="3" spans="1:13" ht="13.5">
      <c r="A3" s="17"/>
      <c r="B3" s="18"/>
      <c r="C3" s="18"/>
      <c r="D3" s="18"/>
      <c r="E3" s="172"/>
      <c r="F3" s="172"/>
      <c r="G3" s="19" t="s">
        <v>13</v>
      </c>
      <c r="H3" s="20" t="s">
        <v>14</v>
      </c>
      <c r="I3" s="20" t="s">
        <v>15</v>
      </c>
      <c r="J3" s="20" t="s">
        <v>88</v>
      </c>
      <c r="K3" s="172"/>
      <c r="L3" s="21" t="s">
        <v>16</v>
      </c>
      <c r="M3" s="22" t="s">
        <v>17</v>
      </c>
    </row>
    <row r="4" spans="1:14" ht="13.5">
      <c r="A4" s="23">
        <v>1995</v>
      </c>
      <c r="B4" s="24" t="s">
        <v>18</v>
      </c>
      <c r="C4" s="23">
        <v>7</v>
      </c>
      <c r="D4" s="25" t="s">
        <v>19</v>
      </c>
      <c r="E4" s="26">
        <f aca="true" t="shared" si="0" ref="E4:E29">F4+H4+I4+J4+K4</f>
        <v>43899.92282</v>
      </c>
      <c r="F4" s="27">
        <v>11239.38832</v>
      </c>
      <c r="G4" s="27">
        <f aca="true" t="shared" si="1" ref="G4:G29">H4+I4+J4</f>
        <v>25759.70964</v>
      </c>
      <c r="H4" s="27">
        <v>7619.082</v>
      </c>
      <c r="I4" s="27">
        <v>15032.19201</v>
      </c>
      <c r="J4" s="27">
        <v>3108.43563</v>
      </c>
      <c r="K4" s="27">
        <v>6900.82486</v>
      </c>
      <c r="L4" s="27">
        <v>123774.55354</v>
      </c>
      <c r="M4" s="28">
        <f aca="true" t="shared" si="2" ref="M4:M29">L4/E4</f>
        <v>2.819470868946735</v>
      </c>
      <c r="N4" s="63"/>
    </row>
    <row r="5" spans="1:13" ht="15" customHeight="1">
      <c r="A5" s="23">
        <v>1996</v>
      </c>
      <c r="B5" s="24" t="s">
        <v>20</v>
      </c>
      <c r="C5" s="23">
        <v>8</v>
      </c>
      <c r="D5" s="25" t="s">
        <v>19</v>
      </c>
      <c r="E5" s="26">
        <f t="shared" si="0"/>
        <v>44416.26953</v>
      </c>
      <c r="F5" s="27">
        <v>11505.51112</v>
      </c>
      <c r="G5" s="27">
        <f t="shared" si="1"/>
        <v>26043.689879999998</v>
      </c>
      <c r="H5" s="27">
        <v>7873.59271</v>
      </c>
      <c r="I5" s="27">
        <v>14970.77314</v>
      </c>
      <c r="J5" s="27">
        <v>3199.32403</v>
      </c>
      <c r="K5" s="27">
        <v>6867.06853</v>
      </c>
      <c r="L5" s="27">
        <v>124073.4116</v>
      </c>
      <c r="M5" s="28">
        <f t="shared" si="2"/>
        <v>2.793422610969103</v>
      </c>
    </row>
    <row r="6" spans="1:13" ht="13.5">
      <c r="A6" s="23">
        <v>1997</v>
      </c>
      <c r="B6" s="24" t="s">
        <v>20</v>
      </c>
      <c r="C6" s="23">
        <v>9</v>
      </c>
      <c r="D6" s="25" t="s">
        <v>19</v>
      </c>
      <c r="E6" s="26">
        <f t="shared" si="0"/>
        <v>44950.854550000004</v>
      </c>
      <c r="F6" s="27">
        <v>11736.06533</v>
      </c>
      <c r="G6" s="27">
        <f t="shared" si="1"/>
        <v>26379.622949999997</v>
      </c>
      <c r="H6" s="27">
        <v>8154.0037</v>
      </c>
      <c r="I6" s="27">
        <v>14930.85738</v>
      </c>
      <c r="J6" s="27">
        <v>3294.76187</v>
      </c>
      <c r="K6" s="27">
        <v>6835.16627</v>
      </c>
      <c r="L6" s="27">
        <v>124358.57499</v>
      </c>
      <c r="M6" s="28">
        <f t="shared" si="2"/>
        <v>2.7665452911840136</v>
      </c>
    </row>
    <row r="7" spans="1:13" ht="13.5">
      <c r="A7" s="23">
        <v>1998</v>
      </c>
      <c r="B7" s="24" t="s">
        <v>20</v>
      </c>
      <c r="C7" s="23">
        <v>10</v>
      </c>
      <c r="D7" s="25" t="s">
        <v>19</v>
      </c>
      <c r="E7" s="26">
        <f t="shared" si="0"/>
        <v>45466.09068000001</v>
      </c>
      <c r="F7" s="27">
        <v>11952.24325</v>
      </c>
      <c r="G7" s="27">
        <f t="shared" si="1"/>
        <v>26713.16218</v>
      </c>
      <c r="H7" s="27">
        <v>8425.38651</v>
      </c>
      <c r="I7" s="27">
        <v>14898.03282</v>
      </c>
      <c r="J7" s="27">
        <v>3389.74285</v>
      </c>
      <c r="K7" s="27">
        <v>6800.68525</v>
      </c>
      <c r="L7" s="27">
        <v>124621.85982</v>
      </c>
      <c r="M7" s="28">
        <f t="shared" si="2"/>
        <v>2.7409847197357498</v>
      </c>
    </row>
    <row r="8" spans="1:13" ht="13.5">
      <c r="A8" s="23">
        <v>1999</v>
      </c>
      <c r="B8" s="24" t="s">
        <v>20</v>
      </c>
      <c r="C8" s="23">
        <v>11</v>
      </c>
      <c r="D8" s="25" t="s">
        <v>19</v>
      </c>
      <c r="E8" s="26">
        <f t="shared" si="0"/>
        <v>45951.776560000006</v>
      </c>
      <c r="F8" s="27">
        <v>12150.36297</v>
      </c>
      <c r="G8" s="27">
        <f t="shared" si="1"/>
        <v>27038.724000000002</v>
      </c>
      <c r="H8" s="27">
        <v>8683.39773</v>
      </c>
      <c r="I8" s="27">
        <v>14872.41043</v>
      </c>
      <c r="J8" s="27">
        <v>3482.91584</v>
      </c>
      <c r="K8" s="27">
        <v>6762.68959</v>
      </c>
      <c r="L8" s="27">
        <v>124865.53938</v>
      </c>
      <c r="M8" s="28">
        <f t="shared" si="2"/>
        <v>2.717316907583779</v>
      </c>
    </row>
    <row r="9" spans="1:13" ht="13.5">
      <c r="A9" s="23">
        <v>2000</v>
      </c>
      <c r="B9" s="24" t="s">
        <v>20</v>
      </c>
      <c r="C9" s="23">
        <v>12</v>
      </c>
      <c r="D9" s="25" t="s">
        <v>19</v>
      </c>
      <c r="E9" s="26">
        <f t="shared" si="0"/>
        <v>46407.43167</v>
      </c>
      <c r="F9" s="27">
        <v>12340.79585</v>
      </c>
      <c r="G9" s="27">
        <f t="shared" si="1"/>
        <v>27348.802349999998</v>
      </c>
      <c r="H9" s="27">
        <v>8919.59402</v>
      </c>
      <c r="I9" s="27">
        <v>14852.33922</v>
      </c>
      <c r="J9" s="27">
        <v>3576.86911</v>
      </c>
      <c r="K9" s="27">
        <v>6717.83347</v>
      </c>
      <c r="L9" s="27">
        <v>125087.84128</v>
      </c>
      <c r="M9" s="28">
        <f t="shared" si="2"/>
        <v>2.6954269344076374</v>
      </c>
    </row>
    <row r="10" spans="1:13" ht="15" customHeight="1">
      <c r="A10" s="23">
        <v>2001</v>
      </c>
      <c r="B10" s="24" t="s">
        <v>20</v>
      </c>
      <c r="C10" s="23">
        <v>13</v>
      </c>
      <c r="D10" s="25" t="s">
        <v>19</v>
      </c>
      <c r="E10" s="26">
        <f t="shared" si="0"/>
        <v>46792.85721</v>
      </c>
      <c r="F10" s="27">
        <v>12517.69322</v>
      </c>
      <c r="G10" s="27">
        <f t="shared" si="1"/>
        <v>27597.1577</v>
      </c>
      <c r="H10" s="27">
        <v>9126.20109</v>
      </c>
      <c r="I10" s="27">
        <v>14812.70572</v>
      </c>
      <c r="J10" s="27">
        <v>3658.25089</v>
      </c>
      <c r="K10" s="27">
        <v>6678.00629</v>
      </c>
      <c r="L10" s="27">
        <v>125270.90952</v>
      </c>
      <c r="M10" s="28">
        <f t="shared" si="2"/>
        <v>2.677137430565548</v>
      </c>
    </row>
    <row r="11" spans="1:13" ht="13.5">
      <c r="A11" s="23">
        <v>2002</v>
      </c>
      <c r="B11" s="24" t="s">
        <v>20</v>
      </c>
      <c r="C11" s="23">
        <v>14</v>
      </c>
      <c r="D11" s="25" t="s">
        <v>19</v>
      </c>
      <c r="E11" s="26">
        <f t="shared" si="0"/>
        <v>47188.121340000005</v>
      </c>
      <c r="F11" s="27">
        <v>12692.59984</v>
      </c>
      <c r="G11" s="27">
        <f t="shared" si="1"/>
        <v>27855.66035</v>
      </c>
      <c r="H11" s="27">
        <v>9354.74209</v>
      </c>
      <c r="I11" s="27">
        <v>14761.6436</v>
      </c>
      <c r="J11" s="27">
        <v>3739.27466</v>
      </c>
      <c r="K11" s="27">
        <v>6639.86115</v>
      </c>
      <c r="L11" s="27">
        <v>125431.89577</v>
      </c>
      <c r="M11" s="28">
        <f t="shared" si="2"/>
        <v>2.658124379782736</v>
      </c>
    </row>
    <row r="12" spans="1:13" ht="13.5">
      <c r="A12" s="23">
        <v>2003</v>
      </c>
      <c r="B12" s="24" t="s">
        <v>20</v>
      </c>
      <c r="C12" s="23">
        <v>15</v>
      </c>
      <c r="D12" s="25" t="s">
        <v>19</v>
      </c>
      <c r="E12" s="26">
        <f t="shared" si="0"/>
        <v>47566.3689</v>
      </c>
      <c r="F12" s="27">
        <v>12860.78492</v>
      </c>
      <c r="G12" s="27">
        <f t="shared" si="1"/>
        <v>28104.788080000002</v>
      </c>
      <c r="H12" s="27">
        <v>9569.38413</v>
      </c>
      <c r="I12" s="27">
        <v>14715.31653</v>
      </c>
      <c r="J12" s="27">
        <v>3820.08742</v>
      </c>
      <c r="K12" s="27">
        <v>6600.7959</v>
      </c>
      <c r="L12" s="27">
        <v>125569.31753</v>
      </c>
      <c r="M12" s="28">
        <f t="shared" si="2"/>
        <v>2.639876039181961</v>
      </c>
    </row>
    <row r="13" spans="1:13" ht="13.5">
      <c r="A13" s="23">
        <v>2004</v>
      </c>
      <c r="B13" s="24" t="s">
        <v>20</v>
      </c>
      <c r="C13" s="23">
        <v>16</v>
      </c>
      <c r="D13" s="25" t="s">
        <v>19</v>
      </c>
      <c r="E13" s="26">
        <f t="shared" si="0"/>
        <v>47919.66504000001</v>
      </c>
      <c r="F13" s="27">
        <v>13023.45525</v>
      </c>
      <c r="G13" s="27">
        <f t="shared" si="1"/>
        <v>28335.804559999997</v>
      </c>
      <c r="H13" s="27">
        <v>9768.86211</v>
      </c>
      <c r="I13" s="27">
        <v>14667.73372</v>
      </c>
      <c r="J13" s="27">
        <v>3899.20873</v>
      </c>
      <c r="K13" s="27">
        <v>6560.40523</v>
      </c>
      <c r="L13" s="27">
        <v>125681.83298</v>
      </c>
      <c r="M13" s="28">
        <f t="shared" si="2"/>
        <v>2.6227610914034885</v>
      </c>
    </row>
    <row r="14" spans="1:13" ht="13.5">
      <c r="A14" s="23">
        <v>2005</v>
      </c>
      <c r="B14" s="24" t="s">
        <v>20</v>
      </c>
      <c r="C14" s="23">
        <v>17</v>
      </c>
      <c r="D14" s="25" t="s">
        <v>19</v>
      </c>
      <c r="E14" s="26">
        <f t="shared" si="0"/>
        <v>48226.76483</v>
      </c>
      <c r="F14" s="27">
        <v>13170.67397</v>
      </c>
      <c r="G14" s="27">
        <f t="shared" si="1"/>
        <v>28540.167859999998</v>
      </c>
      <c r="H14" s="27">
        <v>9932.20782</v>
      </c>
      <c r="I14" s="27">
        <v>14626.99268</v>
      </c>
      <c r="J14" s="27">
        <v>3980.96736</v>
      </c>
      <c r="K14" s="27">
        <v>6515.923</v>
      </c>
      <c r="L14" s="27">
        <v>125753.1127</v>
      </c>
      <c r="M14" s="28">
        <f t="shared" si="2"/>
        <v>2.607537809000488</v>
      </c>
    </row>
    <row r="15" spans="1:13" ht="15" customHeight="1">
      <c r="A15" s="23">
        <v>2006</v>
      </c>
      <c r="B15" s="24" t="s">
        <v>20</v>
      </c>
      <c r="C15" s="23">
        <v>18</v>
      </c>
      <c r="D15" s="25" t="s">
        <v>19</v>
      </c>
      <c r="E15" s="26">
        <f t="shared" si="0"/>
        <v>48455.61875</v>
      </c>
      <c r="F15" s="27">
        <v>13291.89805</v>
      </c>
      <c r="G15" s="27">
        <f t="shared" si="1"/>
        <v>28685.239400000002</v>
      </c>
      <c r="H15" s="27">
        <v>10053.91284</v>
      </c>
      <c r="I15" s="27">
        <v>14587.90191</v>
      </c>
      <c r="J15" s="27">
        <v>4043.42465</v>
      </c>
      <c r="K15" s="27">
        <v>6478.4813</v>
      </c>
      <c r="L15" s="27">
        <v>125783.63895</v>
      </c>
      <c r="M15" s="28">
        <f t="shared" si="2"/>
        <v>2.5958524974980324</v>
      </c>
    </row>
    <row r="16" spans="1:13" ht="13.5">
      <c r="A16" s="23">
        <v>2007</v>
      </c>
      <c r="B16" s="24" t="s">
        <v>20</v>
      </c>
      <c r="C16" s="23">
        <v>19</v>
      </c>
      <c r="D16" s="25" t="s">
        <v>19</v>
      </c>
      <c r="E16" s="26">
        <f t="shared" si="0"/>
        <v>48674.33555</v>
      </c>
      <c r="F16" s="27">
        <v>13416.99927</v>
      </c>
      <c r="G16" s="27">
        <f t="shared" si="1"/>
        <v>28813.510000000002</v>
      </c>
      <c r="H16" s="27">
        <v>10199.50559</v>
      </c>
      <c r="I16" s="27">
        <v>14507.58956</v>
      </c>
      <c r="J16" s="27">
        <v>4106.41485</v>
      </c>
      <c r="K16" s="27">
        <v>6443.82628</v>
      </c>
      <c r="L16" s="27">
        <v>125772.21835</v>
      </c>
      <c r="M16" s="28">
        <f t="shared" si="2"/>
        <v>2.5839534721702018</v>
      </c>
    </row>
    <row r="17" spans="1:13" ht="13.5">
      <c r="A17" s="23">
        <v>2008</v>
      </c>
      <c r="B17" s="24" t="s">
        <v>20</v>
      </c>
      <c r="C17" s="23">
        <v>20</v>
      </c>
      <c r="D17" s="25" t="s">
        <v>19</v>
      </c>
      <c r="E17" s="26">
        <f t="shared" si="0"/>
        <v>48864.52745</v>
      </c>
      <c r="F17" s="27">
        <v>13530.79068</v>
      </c>
      <c r="G17" s="27">
        <f t="shared" si="1"/>
        <v>28926.32602</v>
      </c>
      <c r="H17" s="27">
        <v>10333.78125</v>
      </c>
      <c r="I17" s="27">
        <v>14424.57845</v>
      </c>
      <c r="J17" s="27">
        <v>4167.96632</v>
      </c>
      <c r="K17" s="27">
        <v>6407.41075</v>
      </c>
      <c r="L17" s="27">
        <v>125720.39528</v>
      </c>
      <c r="M17" s="28">
        <f t="shared" si="2"/>
        <v>2.5728355893473394</v>
      </c>
    </row>
    <row r="18" spans="1:13" ht="13.5">
      <c r="A18" s="23">
        <v>2009</v>
      </c>
      <c r="B18" s="24" t="s">
        <v>20</v>
      </c>
      <c r="C18" s="23">
        <v>21</v>
      </c>
      <c r="D18" s="25" t="s">
        <v>19</v>
      </c>
      <c r="E18" s="26">
        <f t="shared" si="0"/>
        <v>49021.841250000005</v>
      </c>
      <c r="F18" s="27">
        <v>13635.895</v>
      </c>
      <c r="G18" s="27">
        <f t="shared" si="1"/>
        <v>29017.01331</v>
      </c>
      <c r="H18" s="27">
        <v>10454.79601</v>
      </c>
      <c r="I18" s="27">
        <v>14334.83636</v>
      </c>
      <c r="J18" s="27">
        <v>4227.38094</v>
      </c>
      <c r="K18" s="27">
        <v>6368.93294</v>
      </c>
      <c r="L18" s="27">
        <v>125625.59189</v>
      </c>
      <c r="M18" s="28">
        <f t="shared" si="2"/>
        <v>2.5626453165914076</v>
      </c>
    </row>
    <row r="19" spans="1:13" ht="13.5">
      <c r="A19" s="23">
        <v>2010</v>
      </c>
      <c r="B19" s="24" t="s">
        <v>20</v>
      </c>
      <c r="C19" s="23">
        <v>22</v>
      </c>
      <c r="D19" s="25" t="s">
        <v>19</v>
      </c>
      <c r="E19" s="26">
        <f t="shared" si="0"/>
        <v>49142.001840000004</v>
      </c>
      <c r="F19" s="27">
        <v>13734.32028</v>
      </c>
      <c r="G19" s="27">
        <f t="shared" si="1"/>
        <v>29078.63477</v>
      </c>
      <c r="H19" s="27">
        <v>10540.682</v>
      </c>
      <c r="I19" s="27">
        <v>14251.88654</v>
      </c>
      <c r="J19" s="27">
        <v>4286.06623</v>
      </c>
      <c r="K19" s="27">
        <v>6329.04679</v>
      </c>
      <c r="L19" s="27">
        <v>125482.86891</v>
      </c>
      <c r="M19" s="28">
        <f t="shared" si="2"/>
        <v>2.553474913752109</v>
      </c>
    </row>
    <row r="20" spans="1:13" ht="15" customHeight="1">
      <c r="A20" s="23">
        <v>2011</v>
      </c>
      <c r="B20" s="24" t="s">
        <v>20</v>
      </c>
      <c r="C20" s="23">
        <v>23</v>
      </c>
      <c r="D20" s="25" t="s">
        <v>19</v>
      </c>
      <c r="E20" s="26">
        <f t="shared" si="0"/>
        <v>49199.74535</v>
      </c>
      <c r="F20" s="27">
        <v>13818.83716</v>
      </c>
      <c r="G20" s="27">
        <f t="shared" si="1"/>
        <v>29086.344190000003</v>
      </c>
      <c r="H20" s="27">
        <v>10579.10595</v>
      </c>
      <c r="I20" s="27">
        <v>14176.6015</v>
      </c>
      <c r="J20" s="27">
        <v>4330.63674</v>
      </c>
      <c r="K20" s="27">
        <v>6294.564</v>
      </c>
      <c r="L20" s="27">
        <v>125283.91312</v>
      </c>
      <c r="M20" s="28">
        <f t="shared" si="2"/>
        <v>2.5464341782411277</v>
      </c>
    </row>
    <row r="21" spans="1:13" ht="13.5">
      <c r="A21" s="23">
        <v>2012</v>
      </c>
      <c r="B21" s="24" t="s">
        <v>20</v>
      </c>
      <c r="C21" s="23">
        <v>24</v>
      </c>
      <c r="D21" s="25" t="s">
        <v>19</v>
      </c>
      <c r="E21" s="26">
        <f t="shared" si="0"/>
        <v>49253.88914</v>
      </c>
      <c r="F21" s="27">
        <v>13912.43279</v>
      </c>
      <c r="G21" s="27">
        <f t="shared" si="1"/>
        <v>29081.347459999997</v>
      </c>
      <c r="H21" s="27">
        <v>10636.39185</v>
      </c>
      <c r="I21" s="27">
        <v>14065.11225</v>
      </c>
      <c r="J21" s="27">
        <v>4379.84336</v>
      </c>
      <c r="K21" s="27">
        <v>6260.10889</v>
      </c>
      <c r="L21" s="27">
        <v>125037.08083</v>
      </c>
      <c r="M21" s="28">
        <f t="shared" si="2"/>
        <v>2.5386235079750294</v>
      </c>
    </row>
    <row r="22" spans="1:13" ht="13.5">
      <c r="A22" s="23">
        <v>2013</v>
      </c>
      <c r="B22" s="24" t="s">
        <v>20</v>
      </c>
      <c r="C22" s="23">
        <v>25</v>
      </c>
      <c r="D22" s="25" t="s">
        <v>19</v>
      </c>
      <c r="E22" s="26">
        <f t="shared" si="0"/>
        <v>49284.435690000006</v>
      </c>
      <c r="F22" s="27">
        <v>13998.03655</v>
      </c>
      <c r="G22" s="27">
        <f t="shared" si="1"/>
        <v>29061.97825</v>
      </c>
      <c r="H22" s="27">
        <v>10686.39549</v>
      </c>
      <c r="I22" s="27">
        <v>13949.01043</v>
      </c>
      <c r="J22" s="27">
        <v>4426.57233</v>
      </c>
      <c r="K22" s="27">
        <v>6224.42089</v>
      </c>
      <c r="L22" s="27">
        <v>124744.46325</v>
      </c>
      <c r="M22" s="28">
        <f t="shared" si="2"/>
        <v>2.5311127438821646</v>
      </c>
    </row>
    <row r="23" spans="1:14" ht="13.5">
      <c r="A23" s="23">
        <v>2014</v>
      </c>
      <c r="B23" s="24" t="s">
        <v>20</v>
      </c>
      <c r="C23" s="23">
        <v>26</v>
      </c>
      <c r="D23" s="25" t="s">
        <v>19</v>
      </c>
      <c r="E23" s="121">
        <f t="shared" si="0"/>
        <v>49294.60059</v>
      </c>
      <c r="F23" s="27">
        <v>14081.40748</v>
      </c>
      <c r="G23" s="27">
        <f t="shared" si="1"/>
        <v>29025.29445</v>
      </c>
      <c r="H23" s="27">
        <v>10728.85716</v>
      </c>
      <c r="I23" s="27">
        <v>13826.75703</v>
      </c>
      <c r="J23" s="27">
        <v>4469.68026</v>
      </c>
      <c r="K23" s="27">
        <v>6187.89866</v>
      </c>
      <c r="L23" s="27">
        <v>124407.69444</v>
      </c>
      <c r="M23" s="28">
        <f t="shared" si="2"/>
        <v>2.5237590517213278</v>
      </c>
      <c r="N23" s="2"/>
    </row>
    <row r="24" spans="1:13" ht="13.5">
      <c r="A24" s="23">
        <v>2015</v>
      </c>
      <c r="B24" s="24" t="s">
        <v>20</v>
      </c>
      <c r="C24" s="23">
        <v>27</v>
      </c>
      <c r="D24" s="25" t="s">
        <v>19</v>
      </c>
      <c r="E24" s="26">
        <f t="shared" si="0"/>
        <v>49272.617079999996</v>
      </c>
      <c r="F24" s="27">
        <v>14158.75665</v>
      </c>
      <c r="G24" s="27">
        <f t="shared" si="1"/>
        <v>28966.84057</v>
      </c>
      <c r="H24" s="27">
        <v>10753.41705</v>
      </c>
      <c r="I24" s="27">
        <v>13706.03886</v>
      </c>
      <c r="J24" s="27">
        <v>4507.38466</v>
      </c>
      <c r="K24" s="27">
        <v>6147.01986</v>
      </c>
      <c r="L24" s="27">
        <v>124025.12571</v>
      </c>
      <c r="M24" s="28">
        <f t="shared" si="2"/>
        <v>2.5171207266833493</v>
      </c>
    </row>
    <row r="25" spans="1:13" ht="15" customHeight="1">
      <c r="A25" s="23">
        <v>2016</v>
      </c>
      <c r="B25" s="24" t="s">
        <v>20</v>
      </c>
      <c r="C25" s="23">
        <v>28</v>
      </c>
      <c r="D25" s="25" t="s">
        <v>19</v>
      </c>
      <c r="E25" s="26">
        <f t="shared" si="0"/>
        <v>49206.53397</v>
      </c>
      <c r="F25" s="27">
        <v>14224.74741</v>
      </c>
      <c r="G25" s="27">
        <f t="shared" si="1"/>
        <v>28870.55216</v>
      </c>
      <c r="H25" s="27">
        <v>10737.2194</v>
      </c>
      <c r="I25" s="27">
        <v>13600.07676</v>
      </c>
      <c r="J25" s="27">
        <v>4533.256</v>
      </c>
      <c r="K25" s="27">
        <v>6111.2344</v>
      </c>
      <c r="L25" s="27">
        <v>123589.18347</v>
      </c>
      <c r="M25" s="28">
        <f t="shared" si="2"/>
        <v>2.5116417170400434</v>
      </c>
    </row>
    <row r="26" spans="1:13" ht="13.5">
      <c r="A26" s="23">
        <v>2017</v>
      </c>
      <c r="B26" s="24" t="s">
        <v>20</v>
      </c>
      <c r="C26" s="23">
        <v>29</v>
      </c>
      <c r="D26" s="25" t="s">
        <v>19</v>
      </c>
      <c r="E26" s="26">
        <f t="shared" si="0"/>
        <v>49145.78843</v>
      </c>
      <c r="F26" s="27">
        <v>14307.2578</v>
      </c>
      <c r="G26" s="27">
        <f t="shared" si="1"/>
        <v>28762.04147</v>
      </c>
      <c r="H26" s="27">
        <v>10730.16887</v>
      </c>
      <c r="I26" s="27">
        <v>13470.31832</v>
      </c>
      <c r="J26" s="27">
        <v>4561.55428</v>
      </c>
      <c r="K26" s="27">
        <v>6076.48916</v>
      </c>
      <c r="L26" s="27">
        <v>123105.40694</v>
      </c>
      <c r="M26" s="28">
        <f t="shared" si="2"/>
        <v>2.5049024722707047</v>
      </c>
    </row>
    <row r="27" spans="1:13" ht="13.5">
      <c r="A27" s="23">
        <v>2018</v>
      </c>
      <c r="B27" s="24" t="s">
        <v>20</v>
      </c>
      <c r="C27" s="23">
        <v>30</v>
      </c>
      <c r="D27" s="25" t="s">
        <v>19</v>
      </c>
      <c r="E27" s="26">
        <f t="shared" si="0"/>
        <v>49068.38785000001</v>
      </c>
      <c r="F27" s="27">
        <v>14387.44297</v>
      </c>
      <c r="G27" s="27">
        <f t="shared" si="1"/>
        <v>28639.77708</v>
      </c>
      <c r="H27" s="27">
        <v>10720.49885</v>
      </c>
      <c r="I27" s="27">
        <v>13333.06792</v>
      </c>
      <c r="J27" s="27">
        <v>4586.21031</v>
      </c>
      <c r="K27" s="27">
        <v>6041.1678</v>
      </c>
      <c r="L27" s="27">
        <v>122582.01598</v>
      </c>
      <c r="M27" s="28">
        <f t="shared" si="2"/>
        <v>2.498187149631409</v>
      </c>
    </row>
    <row r="28" spans="1:13" ht="13.5">
      <c r="A28" s="23">
        <v>2019</v>
      </c>
      <c r="B28" s="24" t="s">
        <v>20</v>
      </c>
      <c r="C28" s="23">
        <v>31</v>
      </c>
      <c r="D28" s="25" t="s">
        <v>19</v>
      </c>
      <c r="E28" s="26">
        <f t="shared" si="0"/>
        <v>48974.46118</v>
      </c>
      <c r="F28" s="27">
        <v>14463.68855</v>
      </c>
      <c r="G28" s="27">
        <f t="shared" si="1"/>
        <v>28507.224879999998</v>
      </c>
      <c r="H28" s="27">
        <v>10710.18412</v>
      </c>
      <c r="I28" s="27">
        <v>13191.08008</v>
      </c>
      <c r="J28" s="27">
        <v>4605.96068</v>
      </c>
      <c r="K28" s="27">
        <v>6003.54775</v>
      </c>
      <c r="L28" s="27">
        <v>122024.74841</v>
      </c>
      <c r="M28" s="28">
        <f t="shared" si="2"/>
        <v>2.4915996106932563</v>
      </c>
    </row>
    <row r="29" spans="1:14" ht="13.5">
      <c r="A29" s="23">
        <v>2020</v>
      </c>
      <c r="B29" s="24" t="s">
        <v>20</v>
      </c>
      <c r="C29" s="23">
        <v>32</v>
      </c>
      <c r="D29" s="25" t="s">
        <v>19</v>
      </c>
      <c r="E29" s="26">
        <f t="shared" si="0"/>
        <v>48853.37577</v>
      </c>
      <c r="F29" s="27">
        <v>14530.56349</v>
      </c>
      <c r="G29" s="27">
        <f t="shared" si="1"/>
        <v>28356.95593</v>
      </c>
      <c r="H29" s="27">
        <v>10694.22579</v>
      </c>
      <c r="I29" s="27">
        <v>13042.96012</v>
      </c>
      <c r="J29" s="27">
        <v>4619.77002</v>
      </c>
      <c r="K29" s="27">
        <v>5965.85635</v>
      </c>
      <c r="L29" s="27">
        <v>121428.00179</v>
      </c>
      <c r="M29" s="28">
        <f t="shared" si="2"/>
        <v>2.4855601046216096</v>
      </c>
      <c r="N29" s="120"/>
    </row>
    <row r="30" spans="1:29" s="33" customFormat="1" ht="13.5">
      <c r="A30" s="29"/>
      <c r="B30" s="29"/>
      <c r="C30" s="29"/>
      <c r="D30" s="30"/>
      <c r="E30" s="30"/>
      <c r="F30" s="29"/>
      <c r="G30" s="29"/>
      <c r="H30" s="31" t="s">
        <v>21</v>
      </c>
      <c r="I30" s="32"/>
      <c r="J30" s="32"/>
      <c r="K30" s="32"/>
      <c r="L30" s="29"/>
      <c r="M30" s="2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13" ht="13.5">
      <c r="A31" s="23">
        <v>1995</v>
      </c>
      <c r="B31" s="24" t="s">
        <v>18</v>
      </c>
      <c r="C31" s="23">
        <v>7</v>
      </c>
      <c r="D31" s="25" t="s">
        <v>19</v>
      </c>
      <c r="E31" s="34">
        <f aca="true" t="shared" si="3" ref="E31:K40">E4*100/$E4</f>
        <v>99.99999999999999</v>
      </c>
      <c r="F31" s="35">
        <f t="shared" si="3"/>
        <v>25.60229630945852</v>
      </c>
      <c r="G31" s="35">
        <f t="shared" si="3"/>
        <v>58.67825723890419</v>
      </c>
      <c r="H31" s="35">
        <f t="shared" si="3"/>
        <v>17.355570375920767</v>
      </c>
      <c r="I31" s="35">
        <f t="shared" si="3"/>
        <v>34.241955439501616</v>
      </c>
      <c r="J31" s="35">
        <f t="shared" si="3"/>
        <v>7.080731423481804</v>
      </c>
      <c r="K31" s="35">
        <f t="shared" si="3"/>
        <v>15.71944645163729</v>
      </c>
      <c r="L31" s="23"/>
      <c r="M31" s="23"/>
    </row>
    <row r="32" spans="1:13" ht="15" customHeight="1">
      <c r="A32" s="23">
        <v>1996</v>
      </c>
      <c r="B32" s="24" t="s">
        <v>20</v>
      </c>
      <c r="C32" s="23">
        <v>8</v>
      </c>
      <c r="D32" s="25" t="s">
        <v>19</v>
      </c>
      <c r="E32" s="34">
        <f t="shared" si="3"/>
        <v>100</v>
      </c>
      <c r="F32" s="35">
        <f t="shared" si="3"/>
        <v>25.903821373897358</v>
      </c>
      <c r="G32" s="35">
        <f t="shared" si="3"/>
        <v>58.63547334250878</v>
      </c>
      <c r="H32" s="35">
        <f t="shared" si="3"/>
        <v>17.72682126012846</v>
      </c>
      <c r="I32" s="35">
        <f t="shared" si="3"/>
        <v>33.70560674819464</v>
      </c>
      <c r="J32" s="35">
        <f t="shared" si="3"/>
        <v>7.2030453341856795</v>
      </c>
      <c r="K32" s="35">
        <f t="shared" si="3"/>
        <v>15.460705283593862</v>
      </c>
      <c r="L32" s="23"/>
      <c r="M32" s="117"/>
    </row>
    <row r="33" spans="1:13" ht="13.5">
      <c r="A33" s="23">
        <v>1997</v>
      </c>
      <c r="B33" s="24" t="s">
        <v>20</v>
      </c>
      <c r="C33" s="23">
        <v>9</v>
      </c>
      <c r="D33" s="25" t="s">
        <v>19</v>
      </c>
      <c r="E33" s="34">
        <f t="shared" si="3"/>
        <v>100</v>
      </c>
      <c r="F33" s="35">
        <f t="shared" si="3"/>
        <v>26.10865899544951</v>
      </c>
      <c r="G33" s="35">
        <f t="shared" si="3"/>
        <v>58.68547598056731</v>
      </c>
      <c r="H33" s="35">
        <f t="shared" si="3"/>
        <v>18.13981910161483</v>
      </c>
      <c r="I33" s="35">
        <f t="shared" si="3"/>
        <v>33.215958916625304</v>
      </c>
      <c r="J33" s="35">
        <f t="shared" si="3"/>
        <v>7.3296979623271685</v>
      </c>
      <c r="K33" s="35">
        <f t="shared" si="3"/>
        <v>15.205865023983174</v>
      </c>
      <c r="L33" s="23"/>
      <c r="M33" s="117"/>
    </row>
    <row r="34" spans="1:13" ht="13.5">
      <c r="A34" s="23">
        <v>1998</v>
      </c>
      <c r="B34" s="24" t="s">
        <v>20</v>
      </c>
      <c r="C34" s="23">
        <v>10</v>
      </c>
      <c r="D34" s="25" t="s">
        <v>19</v>
      </c>
      <c r="E34" s="34">
        <f t="shared" si="3"/>
        <v>100</v>
      </c>
      <c r="F34" s="35">
        <f t="shared" si="3"/>
        <v>26.28825806494432</v>
      </c>
      <c r="G34" s="35">
        <f t="shared" si="3"/>
        <v>58.75403356759415</v>
      </c>
      <c r="H34" s="35">
        <f t="shared" si="3"/>
        <v>18.531143504946705</v>
      </c>
      <c r="I34" s="35">
        <f t="shared" si="3"/>
        <v>32.76734946238399</v>
      </c>
      <c r="J34" s="35">
        <f t="shared" si="3"/>
        <v>7.455540600263457</v>
      </c>
      <c r="K34" s="35">
        <f t="shared" si="3"/>
        <v>14.957708367461512</v>
      </c>
      <c r="L34" s="23"/>
      <c r="M34" s="23"/>
    </row>
    <row r="35" spans="1:13" ht="13.5">
      <c r="A35" s="23">
        <v>1999</v>
      </c>
      <c r="B35" s="24" t="s">
        <v>20</v>
      </c>
      <c r="C35" s="23">
        <v>11</v>
      </c>
      <c r="D35" s="25" t="s">
        <v>19</v>
      </c>
      <c r="E35" s="34">
        <f t="shared" si="3"/>
        <v>100</v>
      </c>
      <c r="F35" s="35">
        <f t="shared" si="3"/>
        <v>26.441552165311972</v>
      </c>
      <c r="G35" s="35">
        <f t="shared" si="3"/>
        <v>58.84152044632069</v>
      </c>
      <c r="H35" s="35">
        <f t="shared" si="3"/>
        <v>18.896761735995</v>
      </c>
      <c r="I35" s="35">
        <f t="shared" si="3"/>
        <v>32.365256674202456</v>
      </c>
      <c r="J35" s="35">
        <f t="shared" si="3"/>
        <v>7.579502036123236</v>
      </c>
      <c r="K35" s="35">
        <f t="shared" si="3"/>
        <v>14.716927388367331</v>
      </c>
      <c r="L35" s="23"/>
      <c r="M35" s="23"/>
    </row>
    <row r="36" spans="1:13" ht="13.5">
      <c r="A36" s="23">
        <v>2000</v>
      </c>
      <c r="B36" s="24" t="s">
        <v>20</v>
      </c>
      <c r="C36" s="23">
        <v>12</v>
      </c>
      <c r="D36" s="25" t="s">
        <v>19</v>
      </c>
      <c r="E36" s="34">
        <f t="shared" si="3"/>
        <v>99.99999999999999</v>
      </c>
      <c r="F36" s="35">
        <f t="shared" si="3"/>
        <v>26.592283619043037</v>
      </c>
      <c r="G36" s="35">
        <f t="shared" si="3"/>
        <v>58.93194552216425</v>
      </c>
      <c r="H36" s="35">
        <f t="shared" si="3"/>
        <v>19.22018456747749</v>
      </c>
      <c r="I36" s="35">
        <f t="shared" si="3"/>
        <v>32.004225800759556</v>
      </c>
      <c r="J36" s="35">
        <f t="shared" si="3"/>
        <v>7.707535153927212</v>
      </c>
      <c r="K36" s="35">
        <f t="shared" si="3"/>
        <v>14.475770858792712</v>
      </c>
      <c r="L36" s="23"/>
      <c r="M36" s="23"/>
    </row>
    <row r="37" spans="1:13" ht="15" customHeight="1">
      <c r="A37" s="23">
        <v>2001</v>
      </c>
      <c r="B37" s="24" t="s">
        <v>20</v>
      </c>
      <c r="C37" s="23">
        <v>13</v>
      </c>
      <c r="D37" s="25" t="s">
        <v>19</v>
      </c>
      <c r="E37" s="34">
        <f t="shared" si="3"/>
        <v>100</v>
      </c>
      <c r="F37" s="35">
        <f t="shared" si="3"/>
        <v>26.751290616476545</v>
      </c>
      <c r="G37" s="35">
        <f t="shared" si="3"/>
        <v>58.97728701657968</v>
      </c>
      <c r="H37" s="35">
        <f t="shared" si="3"/>
        <v>19.503406361878795</v>
      </c>
      <c r="I37" s="35">
        <f t="shared" si="3"/>
        <v>31.655912041281393</v>
      </c>
      <c r="J37" s="35">
        <f t="shared" si="3"/>
        <v>7.817968613419492</v>
      </c>
      <c r="K37" s="35">
        <f t="shared" si="3"/>
        <v>14.271422366943769</v>
      </c>
      <c r="L37" s="23"/>
      <c r="M37" s="23"/>
    </row>
    <row r="38" spans="1:13" ht="13.5">
      <c r="A38" s="23">
        <v>2002</v>
      </c>
      <c r="B38" s="24" t="s">
        <v>20</v>
      </c>
      <c r="C38" s="23">
        <v>14</v>
      </c>
      <c r="D38" s="25" t="s">
        <v>19</v>
      </c>
      <c r="E38" s="34">
        <f t="shared" si="3"/>
        <v>100</v>
      </c>
      <c r="F38" s="35">
        <f t="shared" si="3"/>
        <v>26.897870649579882</v>
      </c>
      <c r="G38" s="35">
        <f t="shared" si="3"/>
        <v>59.031085703315675</v>
      </c>
      <c r="H38" s="35">
        <f t="shared" si="3"/>
        <v>19.82435796203282</v>
      </c>
      <c r="I38" s="35">
        <f t="shared" si="3"/>
        <v>31.282541412571515</v>
      </c>
      <c r="J38" s="35">
        <f t="shared" si="3"/>
        <v>7.924186328711343</v>
      </c>
      <c r="K38" s="35">
        <f t="shared" si="3"/>
        <v>14.071043647104428</v>
      </c>
      <c r="L38" s="23"/>
      <c r="M38" s="23"/>
    </row>
    <row r="39" spans="1:13" ht="13.5">
      <c r="A39" s="23">
        <v>2003</v>
      </c>
      <c r="B39" s="24" t="s">
        <v>20</v>
      </c>
      <c r="C39" s="23">
        <v>15</v>
      </c>
      <c r="D39" s="25" t="s">
        <v>19</v>
      </c>
      <c r="E39" s="34">
        <f t="shared" si="3"/>
        <v>100.00000000000001</v>
      </c>
      <c r="F39" s="35">
        <f t="shared" si="3"/>
        <v>27.037558715145064</v>
      </c>
      <c r="G39" s="35">
        <f t="shared" si="3"/>
        <v>59.08541839526456</v>
      </c>
      <c r="H39" s="35">
        <f t="shared" si="3"/>
        <v>20.11796223108382</v>
      </c>
      <c r="I39" s="35">
        <f t="shared" si="3"/>
        <v>30.93638818833615</v>
      </c>
      <c r="J39" s="35">
        <f t="shared" si="3"/>
        <v>8.031067975844588</v>
      </c>
      <c r="K39" s="35">
        <f t="shared" si="3"/>
        <v>13.877022889590378</v>
      </c>
      <c r="L39" s="23"/>
      <c r="M39" s="23"/>
    </row>
    <row r="40" spans="1:13" ht="13.5">
      <c r="A40" s="23">
        <v>2004</v>
      </c>
      <c r="B40" s="24" t="s">
        <v>20</v>
      </c>
      <c r="C40" s="23">
        <v>16</v>
      </c>
      <c r="D40" s="25" t="s">
        <v>19</v>
      </c>
      <c r="E40" s="34">
        <f t="shared" si="3"/>
        <v>100</v>
      </c>
      <c r="F40" s="35">
        <f t="shared" si="3"/>
        <v>27.17768423282785</v>
      </c>
      <c r="G40" s="35">
        <f t="shared" si="3"/>
        <v>59.131891961989375</v>
      </c>
      <c r="H40" s="35">
        <f t="shared" si="3"/>
        <v>20.385914846954027</v>
      </c>
      <c r="I40" s="35">
        <f t="shared" si="3"/>
        <v>30.609007195180506</v>
      </c>
      <c r="J40" s="35">
        <f t="shared" si="3"/>
        <v>8.136969919854847</v>
      </c>
      <c r="K40" s="35">
        <f t="shared" si="3"/>
        <v>13.690423805182757</v>
      </c>
      <c r="L40" s="23"/>
      <c r="M40" s="23"/>
    </row>
    <row r="41" spans="1:13" ht="13.5">
      <c r="A41" s="23">
        <v>2005</v>
      </c>
      <c r="B41" s="24" t="s">
        <v>20</v>
      </c>
      <c r="C41" s="23">
        <v>17</v>
      </c>
      <c r="D41" s="25" t="s">
        <v>19</v>
      </c>
      <c r="E41" s="34">
        <f aca="true" t="shared" si="4" ref="E41:K50">E14*100/$E14</f>
        <v>100</v>
      </c>
      <c r="F41" s="35">
        <f t="shared" si="4"/>
        <v>27.309884908155883</v>
      </c>
      <c r="G41" s="35">
        <f t="shared" si="4"/>
        <v>59.17910513094643</v>
      </c>
      <c r="H41" s="35">
        <f t="shared" si="4"/>
        <v>20.59480426483337</v>
      </c>
      <c r="I41" s="35">
        <f t="shared" si="4"/>
        <v>30.32961620287064</v>
      </c>
      <c r="J41" s="35">
        <f t="shared" si="4"/>
        <v>8.254684663242422</v>
      </c>
      <c r="K41" s="35">
        <f t="shared" si="4"/>
        <v>13.511009960897681</v>
      </c>
      <c r="L41" s="23"/>
      <c r="M41" s="23"/>
    </row>
    <row r="42" spans="1:13" ht="15" customHeight="1">
      <c r="A42" s="23">
        <v>2006</v>
      </c>
      <c r="B42" s="24" t="s">
        <v>20</v>
      </c>
      <c r="C42" s="23">
        <v>18</v>
      </c>
      <c r="D42" s="25" t="s">
        <v>19</v>
      </c>
      <c r="E42" s="34">
        <f t="shared" si="4"/>
        <v>100</v>
      </c>
      <c r="F42" s="35">
        <f t="shared" si="4"/>
        <v>27.4310769171635</v>
      </c>
      <c r="G42" s="35">
        <f t="shared" si="4"/>
        <v>59.19899516297066</v>
      </c>
      <c r="H42" s="35">
        <f t="shared" si="4"/>
        <v>20.748703864193253</v>
      </c>
      <c r="I42" s="35">
        <f t="shared" si="4"/>
        <v>30.105697308838927</v>
      </c>
      <c r="J42" s="35">
        <f t="shared" si="4"/>
        <v>8.344593989938472</v>
      </c>
      <c r="K42" s="35">
        <f t="shared" si="4"/>
        <v>13.369927919865846</v>
      </c>
      <c r="L42" s="23"/>
      <c r="M42" s="23"/>
    </row>
    <row r="43" spans="1:13" ht="13.5">
      <c r="A43" s="23">
        <v>2007</v>
      </c>
      <c r="B43" s="24" t="s">
        <v>20</v>
      </c>
      <c r="C43" s="23">
        <v>19</v>
      </c>
      <c r="D43" s="25" t="s">
        <v>19</v>
      </c>
      <c r="E43" s="34">
        <f t="shared" si="4"/>
        <v>100</v>
      </c>
      <c r="F43" s="35">
        <f t="shared" si="4"/>
        <v>27.564832921484022</v>
      </c>
      <c r="G43" s="35">
        <f t="shared" si="4"/>
        <v>59.19651429119508</v>
      </c>
      <c r="H43" s="35">
        <f t="shared" si="4"/>
        <v>20.954586179245748</v>
      </c>
      <c r="I43" s="35">
        <f t="shared" si="4"/>
        <v>29.80541880247608</v>
      </c>
      <c r="J43" s="35">
        <f t="shared" si="4"/>
        <v>8.436509309473253</v>
      </c>
      <c r="K43" s="35">
        <f t="shared" si="4"/>
        <v>13.238652787320895</v>
      </c>
      <c r="L43" s="23"/>
      <c r="M43" s="23"/>
    </row>
    <row r="44" spans="1:13" ht="13.5">
      <c r="A44" s="23">
        <v>2008</v>
      </c>
      <c r="B44" s="24" t="s">
        <v>20</v>
      </c>
      <c r="C44" s="23">
        <v>20</v>
      </c>
      <c r="D44" s="25" t="s">
        <v>19</v>
      </c>
      <c r="E44" s="34">
        <f t="shared" si="4"/>
        <v>100</v>
      </c>
      <c r="F44" s="35">
        <f t="shared" si="4"/>
        <v>27.6904154938267</v>
      </c>
      <c r="G44" s="35">
        <f t="shared" si="4"/>
        <v>59.19698302536229</v>
      </c>
      <c r="H44" s="35">
        <f t="shared" si="4"/>
        <v>21.147817832831617</v>
      </c>
      <c r="I44" s="35">
        <f t="shared" si="4"/>
        <v>29.519529201954867</v>
      </c>
      <c r="J44" s="35">
        <f t="shared" si="4"/>
        <v>8.52963599057582</v>
      </c>
      <c r="K44" s="35">
        <f t="shared" si="4"/>
        <v>13.112601480811003</v>
      </c>
      <c r="L44" s="23"/>
      <c r="M44" s="23"/>
    </row>
    <row r="45" spans="1:13" ht="13.5">
      <c r="A45" s="23">
        <v>2009</v>
      </c>
      <c r="B45" s="24" t="s">
        <v>20</v>
      </c>
      <c r="C45" s="23">
        <v>21</v>
      </c>
      <c r="D45" s="25" t="s">
        <v>19</v>
      </c>
      <c r="E45" s="34">
        <f t="shared" si="4"/>
        <v>100.00000000000001</v>
      </c>
      <c r="F45" s="35">
        <f t="shared" si="4"/>
        <v>27.815958463208474</v>
      </c>
      <c r="G45" s="35">
        <f t="shared" si="4"/>
        <v>59.192010275623815</v>
      </c>
      <c r="H45" s="35">
        <f t="shared" si="4"/>
        <v>21.32681217884691</v>
      </c>
      <c r="I45" s="35">
        <f t="shared" si="4"/>
        <v>29.241733877141954</v>
      </c>
      <c r="J45" s="35">
        <f t="shared" si="4"/>
        <v>8.623464219634956</v>
      </c>
      <c r="K45" s="35">
        <f t="shared" si="4"/>
        <v>12.992031261167693</v>
      </c>
      <c r="L45" s="23"/>
      <c r="M45" s="23"/>
    </row>
    <row r="46" spans="1:13" ht="13.5">
      <c r="A46" s="23">
        <v>2010</v>
      </c>
      <c r="B46" s="24" t="s">
        <v>20</v>
      </c>
      <c r="C46" s="23">
        <v>22</v>
      </c>
      <c r="D46" s="25" t="s">
        <v>19</v>
      </c>
      <c r="E46" s="34">
        <f t="shared" si="4"/>
        <v>100</v>
      </c>
      <c r="F46" s="35">
        <f t="shared" si="4"/>
        <v>27.94823117852864</v>
      </c>
      <c r="G46" s="35">
        <f t="shared" si="4"/>
        <v>59.17267038627419</v>
      </c>
      <c r="H46" s="35">
        <f t="shared" si="4"/>
        <v>21.449435524257026</v>
      </c>
      <c r="I46" s="35">
        <f t="shared" si="4"/>
        <v>29.001436665934563</v>
      </c>
      <c r="J46" s="35">
        <f t="shared" si="4"/>
        <v>8.721798196082604</v>
      </c>
      <c r="K46" s="35">
        <f t="shared" si="4"/>
        <v>12.87909843519716</v>
      </c>
      <c r="L46" s="23"/>
      <c r="M46" s="23"/>
    </row>
    <row r="47" spans="1:13" ht="15" customHeight="1">
      <c r="A47" s="23">
        <v>2011</v>
      </c>
      <c r="B47" s="24" t="s">
        <v>20</v>
      </c>
      <c r="C47" s="23">
        <v>23</v>
      </c>
      <c r="D47" s="25" t="s">
        <v>19</v>
      </c>
      <c r="E47" s="34">
        <f t="shared" si="4"/>
        <v>100.00000000000001</v>
      </c>
      <c r="F47" s="35">
        <f t="shared" si="4"/>
        <v>28.087212772535217</v>
      </c>
      <c r="G47" s="35">
        <f t="shared" si="4"/>
        <v>59.11889174036143</v>
      </c>
      <c r="H47" s="35">
        <f t="shared" si="4"/>
        <v>21.502359158043895</v>
      </c>
      <c r="I47" s="35">
        <f t="shared" si="4"/>
        <v>28.814379828898854</v>
      </c>
      <c r="J47" s="35">
        <f t="shared" si="4"/>
        <v>8.802152753418673</v>
      </c>
      <c r="K47" s="35">
        <f t="shared" si="4"/>
        <v>12.79389548710337</v>
      </c>
      <c r="L47" s="23"/>
      <c r="M47" s="23"/>
    </row>
    <row r="48" spans="1:13" ht="13.5">
      <c r="A48" s="23">
        <v>2012</v>
      </c>
      <c r="B48" s="24" t="s">
        <v>20</v>
      </c>
      <c r="C48" s="23">
        <v>24</v>
      </c>
      <c r="D48" s="25" t="s">
        <v>19</v>
      </c>
      <c r="E48" s="34">
        <f t="shared" si="4"/>
        <v>100</v>
      </c>
      <c r="F48" s="35">
        <f t="shared" si="4"/>
        <v>28.246363958092918</v>
      </c>
      <c r="G48" s="35">
        <f t="shared" si="4"/>
        <v>59.0437587118019</v>
      </c>
      <c r="H48" s="35">
        <f t="shared" si="4"/>
        <v>21.595029419437235</v>
      </c>
      <c r="I48" s="35">
        <f t="shared" si="4"/>
        <v>28.55634853528239</v>
      </c>
      <c r="J48" s="35">
        <f t="shared" si="4"/>
        <v>8.892380757082282</v>
      </c>
      <c r="K48" s="35">
        <f t="shared" si="4"/>
        <v>12.709877330105188</v>
      </c>
      <c r="L48" s="23"/>
      <c r="M48" s="23"/>
    </row>
    <row r="49" spans="1:13" ht="13.5">
      <c r="A49" s="23">
        <v>2013</v>
      </c>
      <c r="B49" s="24" t="s">
        <v>20</v>
      </c>
      <c r="C49" s="23">
        <v>25</v>
      </c>
      <c r="D49" s="25" t="s">
        <v>19</v>
      </c>
      <c r="E49" s="34">
        <f t="shared" si="4"/>
        <v>99.99999999999999</v>
      </c>
      <c r="F49" s="35">
        <f t="shared" si="4"/>
        <v>28.402550123629098</v>
      </c>
      <c r="G49" s="35">
        <f t="shared" si="4"/>
        <v>58.9678624562131</v>
      </c>
      <c r="H49" s="35">
        <f t="shared" si="4"/>
        <v>21.683104088312227</v>
      </c>
      <c r="I49" s="35">
        <f t="shared" si="4"/>
        <v>28.30307425601772</v>
      </c>
      <c r="J49" s="35">
        <f t="shared" si="4"/>
        <v>8.981684111883151</v>
      </c>
      <c r="K49" s="35">
        <f t="shared" si="4"/>
        <v>12.629587420157797</v>
      </c>
      <c r="L49" s="23"/>
      <c r="M49" s="23"/>
    </row>
    <row r="50" spans="1:13" ht="13.5">
      <c r="A50" s="23">
        <v>2014</v>
      </c>
      <c r="B50" s="24" t="s">
        <v>20</v>
      </c>
      <c r="C50" s="23">
        <v>26</v>
      </c>
      <c r="D50" s="25" t="s">
        <v>19</v>
      </c>
      <c r="E50" s="34">
        <f t="shared" si="4"/>
        <v>100</v>
      </c>
      <c r="F50" s="35">
        <f t="shared" si="4"/>
        <v>28.56582122881949</v>
      </c>
      <c r="G50" s="35">
        <f t="shared" si="4"/>
        <v>58.88128537933246</v>
      </c>
      <c r="H50" s="35">
        <f t="shared" si="4"/>
        <v>21.764771458918112</v>
      </c>
      <c r="I50" s="35">
        <f t="shared" si="4"/>
        <v>28.049232298283236</v>
      </c>
      <c r="J50" s="35">
        <f t="shared" si="4"/>
        <v>9.067281622131102</v>
      </c>
      <c r="K50" s="35">
        <f t="shared" si="4"/>
        <v>12.55289339184805</v>
      </c>
      <c r="L50" s="23"/>
      <c r="M50" s="23"/>
    </row>
    <row r="51" spans="1:13" ht="13.5">
      <c r="A51" s="23">
        <v>2015</v>
      </c>
      <c r="B51" s="24" t="s">
        <v>20</v>
      </c>
      <c r="C51" s="23">
        <v>27</v>
      </c>
      <c r="D51" s="25" t="s">
        <v>19</v>
      </c>
      <c r="E51" s="34">
        <f aca="true" t="shared" si="5" ref="E51:K56">E24*100/$E24</f>
        <v>100</v>
      </c>
      <c r="F51" s="35">
        <f t="shared" si="5"/>
        <v>28.735548239728292</v>
      </c>
      <c r="G51" s="35">
        <f t="shared" si="5"/>
        <v>58.78892229931458</v>
      </c>
      <c r="H51" s="35">
        <f t="shared" si="5"/>
        <v>21.824326953326917</v>
      </c>
      <c r="I51" s="35">
        <f t="shared" si="5"/>
        <v>27.81674624212999</v>
      </c>
      <c r="J51" s="35">
        <f t="shared" si="5"/>
        <v>9.147849103857668</v>
      </c>
      <c r="K51" s="35">
        <f t="shared" si="5"/>
        <v>12.475529460957143</v>
      </c>
      <c r="L51" s="23"/>
      <c r="M51" s="23"/>
    </row>
    <row r="52" spans="1:13" ht="15" customHeight="1">
      <c r="A52" s="23">
        <v>2016</v>
      </c>
      <c r="B52" s="24" t="s">
        <v>20</v>
      </c>
      <c r="C52" s="23">
        <v>28</v>
      </c>
      <c r="D52" s="25" t="s">
        <v>19</v>
      </c>
      <c r="E52" s="34">
        <f t="shared" si="5"/>
        <v>100</v>
      </c>
      <c r="F52" s="35">
        <f t="shared" si="5"/>
        <v>28.908249092838922</v>
      </c>
      <c r="G52" s="35">
        <f t="shared" si="5"/>
        <v>58.67219214749338</v>
      </c>
      <c r="H52" s="35">
        <f t="shared" si="5"/>
        <v>21.820718782075193</v>
      </c>
      <c r="I52" s="35">
        <f t="shared" si="5"/>
        <v>27.638761893474612</v>
      </c>
      <c r="J52" s="35">
        <f t="shared" si="5"/>
        <v>9.212711471943571</v>
      </c>
      <c r="K52" s="35">
        <f t="shared" si="5"/>
        <v>12.419558759667707</v>
      </c>
      <c r="L52" s="23"/>
      <c r="M52" s="23"/>
    </row>
    <row r="53" spans="1:13" ht="13.5">
      <c r="A53" s="23">
        <v>2017</v>
      </c>
      <c r="B53" s="24" t="s">
        <v>20</v>
      </c>
      <c r="C53" s="23">
        <v>29</v>
      </c>
      <c r="D53" s="25" t="s">
        <v>19</v>
      </c>
      <c r="E53" s="34">
        <f t="shared" si="5"/>
        <v>100</v>
      </c>
      <c r="F53" s="35">
        <f t="shared" si="5"/>
        <v>29.111869515285747</v>
      </c>
      <c r="G53" s="35">
        <f t="shared" si="5"/>
        <v>58.523919116623276</v>
      </c>
      <c r="H53" s="35">
        <f t="shared" si="5"/>
        <v>21.83334363489425</v>
      </c>
      <c r="I53" s="35">
        <f t="shared" si="5"/>
        <v>27.408896571445236</v>
      </c>
      <c r="J53" s="35">
        <f t="shared" si="5"/>
        <v>9.281678910283789</v>
      </c>
      <c r="K53" s="35">
        <f t="shared" si="5"/>
        <v>12.364211368090976</v>
      </c>
      <c r="L53" s="23"/>
      <c r="M53" s="23"/>
    </row>
    <row r="54" spans="1:13" ht="13.5">
      <c r="A54" s="23">
        <v>2018</v>
      </c>
      <c r="B54" s="24" t="s">
        <v>20</v>
      </c>
      <c r="C54" s="23">
        <v>30</v>
      </c>
      <c r="D54" s="25" t="s">
        <v>19</v>
      </c>
      <c r="E54" s="34">
        <f t="shared" si="5"/>
        <v>100.00000000000001</v>
      </c>
      <c r="F54" s="35">
        <f t="shared" si="5"/>
        <v>29.32120577097786</v>
      </c>
      <c r="G54" s="35">
        <f t="shared" si="5"/>
        <v>58.36706346976508</v>
      </c>
      <c r="H54" s="35">
        <f t="shared" si="5"/>
        <v>21.84807636797058</v>
      </c>
      <c r="I54" s="35">
        <f t="shared" si="5"/>
        <v>27.17241895282687</v>
      </c>
      <c r="J54" s="35">
        <f t="shared" si="5"/>
        <v>9.346568148967624</v>
      </c>
      <c r="K54" s="35">
        <f t="shared" si="5"/>
        <v>12.31173075925705</v>
      </c>
      <c r="L54" s="23"/>
      <c r="M54" s="23"/>
    </row>
    <row r="55" spans="1:13" ht="13.5">
      <c r="A55" s="23">
        <v>2019</v>
      </c>
      <c r="B55" s="24" t="s">
        <v>20</v>
      </c>
      <c r="C55" s="23">
        <v>31</v>
      </c>
      <c r="D55" s="25" t="s">
        <v>19</v>
      </c>
      <c r="E55" s="34">
        <f t="shared" si="5"/>
        <v>100</v>
      </c>
      <c r="F55" s="35">
        <f t="shared" si="5"/>
        <v>29.533124411191327</v>
      </c>
      <c r="G55" s="35">
        <f t="shared" si="5"/>
        <v>58.208348174010474</v>
      </c>
      <c r="H55" s="35">
        <f t="shared" si="5"/>
        <v>21.868916700555317</v>
      </c>
      <c r="I55" s="35">
        <f t="shared" si="5"/>
        <v>26.93460992152155</v>
      </c>
      <c r="J55" s="35">
        <f t="shared" si="5"/>
        <v>9.404821551933612</v>
      </c>
      <c r="K55" s="35">
        <f t="shared" si="5"/>
        <v>12.258527414798197</v>
      </c>
      <c r="L55" s="23"/>
      <c r="M55" s="23"/>
    </row>
    <row r="56" spans="1:13" ht="13.5">
      <c r="A56" s="36">
        <v>2020</v>
      </c>
      <c r="B56" s="37" t="s">
        <v>20</v>
      </c>
      <c r="C56" s="36">
        <v>32</v>
      </c>
      <c r="D56" s="37" t="s">
        <v>19</v>
      </c>
      <c r="E56" s="38">
        <f t="shared" si="5"/>
        <v>100</v>
      </c>
      <c r="F56" s="39">
        <f t="shared" si="5"/>
        <v>29.743212748305027</v>
      </c>
      <c r="G56" s="39">
        <f t="shared" si="5"/>
        <v>58.0450285841117</v>
      </c>
      <c r="H56" s="39">
        <f t="shared" si="5"/>
        <v>21.89045408110188</v>
      </c>
      <c r="I56" s="39">
        <f t="shared" si="5"/>
        <v>26.698175744099657</v>
      </c>
      <c r="J56" s="39">
        <f t="shared" si="5"/>
        <v>9.456398758910167</v>
      </c>
      <c r="K56" s="39">
        <f t="shared" si="5"/>
        <v>12.21175866758327</v>
      </c>
      <c r="L56" s="36"/>
      <c r="M56" s="36"/>
    </row>
    <row r="57" ht="13.5">
      <c r="A57" s="40" t="s">
        <v>22</v>
      </c>
    </row>
  </sheetData>
  <mergeCells count="4">
    <mergeCell ref="F1:I1"/>
    <mergeCell ref="E2:E3"/>
    <mergeCell ref="F2:F3"/>
    <mergeCell ref="K2:K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&amp;C結果表1  世帯の家族類型別一般世帯数、平均世帯人員</oddHeader>
    <oddFooter>&amp;C&amp;"Century,標準"&amp;10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8">
      <selection activeCell="E25" sqref="E25"/>
    </sheetView>
  </sheetViews>
  <sheetFormatPr defaultColWidth="9.00390625" defaultRowHeight="13.5"/>
  <sheetData>
    <row r="1" spans="1:2" ht="13.5">
      <c r="A1" s="3" t="s">
        <v>0</v>
      </c>
      <c r="B1" t="s">
        <v>1</v>
      </c>
    </row>
    <row r="2" spans="1:2" ht="13.5">
      <c r="A2">
        <v>1980</v>
      </c>
      <c r="B2" s="2">
        <v>35824</v>
      </c>
    </row>
    <row r="3" spans="1:2" ht="13.5">
      <c r="A3">
        <v>1985</v>
      </c>
      <c r="B3" s="2">
        <v>37980</v>
      </c>
    </row>
    <row r="4" spans="1:2" ht="13.5">
      <c r="A4">
        <v>1990</v>
      </c>
      <c r="B4" s="2">
        <v>40670</v>
      </c>
    </row>
    <row r="5" spans="1:2" ht="13.5">
      <c r="A5">
        <v>1995</v>
      </c>
      <c r="B5" s="2">
        <v>43899.923</v>
      </c>
    </row>
    <row r="6" spans="1:2" ht="13.5">
      <c r="A6">
        <v>1996</v>
      </c>
      <c r="B6" s="2">
        <v>44416.27</v>
      </c>
    </row>
    <row r="7" spans="1:2" ht="13.5">
      <c r="A7">
        <v>1997</v>
      </c>
      <c r="B7" s="2">
        <v>44950.855</v>
      </c>
    </row>
    <row r="8" spans="1:2" ht="13.5">
      <c r="A8">
        <v>1998</v>
      </c>
      <c r="B8" s="2">
        <v>45466.091</v>
      </c>
    </row>
    <row r="9" spans="1:2" ht="13.5">
      <c r="A9">
        <v>1999</v>
      </c>
      <c r="B9" s="2">
        <v>45951.777</v>
      </c>
    </row>
    <row r="10" spans="1:2" ht="13.5">
      <c r="A10">
        <v>2000</v>
      </c>
      <c r="B10" s="2">
        <v>46407.432</v>
      </c>
    </row>
    <row r="11" spans="1:2" ht="13.5">
      <c r="A11">
        <v>2001</v>
      </c>
      <c r="B11" s="2">
        <v>46792.857</v>
      </c>
    </row>
    <row r="12" spans="1:2" ht="13.5">
      <c r="A12">
        <v>2002</v>
      </c>
      <c r="B12" s="2">
        <v>47188.121</v>
      </c>
    </row>
    <row r="13" spans="1:2" ht="13.5">
      <c r="A13">
        <v>2003</v>
      </c>
      <c r="B13" s="2">
        <v>47566.369</v>
      </c>
    </row>
    <row r="14" spans="1:2" ht="13.5">
      <c r="A14">
        <v>2004</v>
      </c>
      <c r="B14" s="2">
        <v>47919.665</v>
      </c>
    </row>
    <row r="15" spans="1:2" ht="13.5">
      <c r="A15">
        <v>2005</v>
      </c>
      <c r="B15" s="2">
        <v>48226.765</v>
      </c>
    </row>
    <row r="16" spans="1:2" ht="13.5">
      <c r="A16">
        <v>2006</v>
      </c>
      <c r="B16" s="2">
        <v>48455.619</v>
      </c>
    </row>
    <row r="17" spans="1:2" ht="13.5">
      <c r="A17">
        <v>2007</v>
      </c>
      <c r="B17" s="2">
        <v>48674.336</v>
      </c>
    </row>
    <row r="18" spans="1:2" ht="13.5">
      <c r="A18">
        <v>2008</v>
      </c>
      <c r="B18" s="2">
        <v>48864.527</v>
      </c>
    </row>
    <row r="19" spans="1:2" ht="13.5">
      <c r="A19">
        <v>2009</v>
      </c>
      <c r="B19" s="2">
        <v>49021.841</v>
      </c>
    </row>
    <row r="20" spans="1:2" ht="13.5">
      <c r="A20">
        <v>2010</v>
      </c>
      <c r="B20" s="2">
        <v>49142.002</v>
      </c>
    </row>
    <row r="21" spans="1:2" ht="13.5">
      <c r="A21">
        <v>2011</v>
      </c>
      <c r="B21" s="2">
        <v>49199.745</v>
      </c>
    </row>
    <row r="22" spans="1:2" ht="13.5">
      <c r="A22">
        <v>2012</v>
      </c>
      <c r="B22" s="2">
        <v>49253.889</v>
      </c>
    </row>
    <row r="23" spans="1:2" ht="13.5">
      <c r="A23">
        <v>2013</v>
      </c>
      <c r="B23" s="2">
        <v>49284.436</v>
      </c>
    </row>
    <row r="24" spans="1:2" ht="13.5">
      <c r="A24">
        <v>2014</v>
      </c>
      <c r="B24" s="2">
        <v>49294.601</v>
      </c>
    </row>
    <row r="25" spans="1:2" ht="13.5">
      <c r="A25">
        <v>2015</v>
      </c>
      <c r="B25" s="2">
        <v>49272.617</v>
      </c>
    </row>
    <row r="26" spans="1:2" ht="13.5">
      <c r="A26">
        <v>2016</v>
      </c>
      <c r="B26" s="2">
        <v>49206.534</v>
      </c>
    </row>
    <row r="27" spans="1:2" ht="13.5">
      <c r="A27">
        <v>2017</v>
      </c>
      <c r="B27" s="2">
        <v>49145.788</v>
      </c>
    </row>
    <row r="28" spans="1:2" ht="13.5">
      <c r="A28">
        <v>2018</v>
      </c>
      <c r="B28" s="2">
        <v>49068.388</v>
      </c>
    </row>
    <row r="29" spans="1:2" ht="13.5">
      <c r="A29">
        <v>2019</v>
      </c>
      <c r="B29" s="2">
        <v>48974.461</v>
      </c>
    </row>
    <row r="30" spans="1:2" ht="13.5">
      <c r="A30">
        <v>2020</v>
      </c>
      <c r="B30" s="2">
        <v>48853.376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30" sqref="A30"/>
    </sheetView>
  </sheetViews>
  <sheetFormatPr defaultColWidth="9.00390625" defaultRowHeight="13.5"/>
  <sheetData>
    <row r="1" spans="1:2" ht="13.5">
      <c r="A1" s="3" t="s">
        <v>0</v>
      </c>
      <c r="B1" t="s">
        <v>2</v>
      </c>
    </row>
    <row r="2" spans="1:2" ht="13.5">
      <c r="A2">
        <v>1980</v>
      </c>
      <c r="B2" s="4">
        <v>3.22</v>
      </c>
    </row>
    <row r="3" spans="1:2" ht="13.5">
      <c r="A3">
        <v>1985</v>
      </c>
      <c r="B3" s="4">
        <v>3.14</v>
      </c>
    </row>
    <row r="4" spans="1:2" ht="13.5">
      <c r="A4">
        <v>1990</v>
      </c>
      <c r="B4" s="4">
        <v>2.99</v>
      </c>
    </row>
    <row r="5" spans="1:2" ht="13.5">
      <c r="A5">
        <v>1995</v>
      </c>
      <c r="B5" s="4">
        <v>2.819471</v>
      </c>
    </row>
    <row r="6" spans="1:2" ht="13.5">
      <c r="A6">
        <v>1996</v>
      </c>
      <c r="B6" s="4">
        <v>2.793423</v>
      </c>
    </row>
    <row r="7" spans="1:2" ht="13.5">
      <c r="A7">
        <v>1997</v>
      </c>
      <c r="B7" s="4">
        <v>2.766545</v>
      </c>
    </row>
    <row r="8" spans="1:2" ht="13.5">
      <c r="A8">
        <v>1998</v>
      </c>
      <c r="B8" s="4">
        <v>2.740985</v>
      </c>
    </row>
    <row r="9" spans="1:2" ht="13.5">
      <c r="A9">
        <v>1999</v>
      </c>
      <c r="B9" s="4">
        <v>2.717317</v>
      </c>
    </row>
    <row r="10" spans="1:2" ht="13.5">
      <c r="A10">
        <v>2000</v>
      </c>
      <c r="B10" s="4">
        <v>2.695427</v>
      </c>
    </row>
    <row r="11" spans="1:2" ht="13.5">
      <c r="A11">
        <v>2001</v>
      </c>
      <c r="B11" s="4">
        <v>2.677137</v>
      </c>
    </row>
    <row r="12" spans="1:2" ht="13.5">
      <c r="A12">
        <v>2002</v>
      </c>
      <c r="B12" s="4">
        <v>2.658124</v>
      </c>
    </row>
    <row r="13" spans="1:2" ht="13.5">
      <c r="A13">
        <v>2003</v>
      </c>
      <c r="B13" s="4">
        <v>2.639876</v>
      </c>
    </row>
    <row r="14" spans="1:2" ht="13.5">
      <c r="A14">
        <v>2004</v>
      </c>
      <c r="B14" s="4">
        <v>2.622761</v>
      </c>
    </row>
    <row r="15" spans="1:2" ht="13.5">
      <c r="A15">
        <v>2005</v>
      </c>
      <c r="B15" s="4">
        <v>2.607538</v>
      </c>
    </row>
    <row r="16" spans="1:2" ht="13.5">
      <c r="A16">
        <v>2006</v>
      </c>
      <c r="B16" s="4">
        <v>2.595852</v>
      </c>
    </row>
    <row r="17" spans="1:2" ht="13.5">
      <c r="A17">
        <v>2007</v>
      </c>
      <c r="B17" s="4">
        <v>2.583953</v>
      </c>
    </row>
    <row r="18" spans="1:2" ht="13.5">
      <c r="A18">
        <v>2008</v>
      </c>
      <c r="B18" s="4">
        <v>2.572836</v>
      </c>
    </row>
    <row r="19" spans="1:2" ht="13.5">
      <c r="A19">
        <v>2009</v>
      </c>
      <c r="B19" s="4">
        <v>2.562645</v>
      </c>
    </row>
    <row r="20" spans="1:2" ht="13.5">
      <c r="A20">
        <v>2010</v>
      </c>
      <c r="B20" s="4">
        <v>2.553475</v>
      </c>
    </row>
    <row r="21" spans="1:2" ht="13.5">
      <c r="A21">
        <v>2011</v>
      </c>
      <c r="B21" s="4">
        <v>2.546434</v>
      </c>
    </row>
    <row r="22" spans="1:2" ht="13.5">
      <c r="A22">
        <v>2012</v>
      </c>
      <c r="B22" s="4">
        <v>2.538624</v>
      </c>
    </row>
    <row r="23" spans="1:2" ht="13.5">
      <c r="A23">
        <v>2013</v>
      </c>
      <c r="B23" s="4">
        <v>2.531113</v>
      </c>
    </row>
    <row r="24" spans="1:2" ht="13.5">
      <c r="A24">
        <v>2014</v>
      </c>
      <c r="B24" s="4">
        <v>2.523759</v>
      </c>
    </row>
    <row r="25" spans="1:2" ht="13.5">
      <c r="A25">
        <v>2015</v>
      </c>
      <c r="B25" s="4">
        <v>2.517121</v>
      </c>
    </row>
    <row r="26" spans="1:2" ht="13.5">
      <c r="A26">
        <v>2016</v>
      </c>
      <c r="B26" s="4">
        <v>2.511642</v>
      </c>
    </row>
    <row r="27" spans="1:2" ht="13.5">
      <c r="A27">
        <v>2017</v>
      </c>
      <c r="B27" s="4">
        <v>2.504902</v>
      </c>
    </row>
    <row r="28" spans="1:2" ht="13.5">
      <c r="A28">
        <v>2018</v>
      </c>
      <c r="B28" s="4">
        <v>2.498187</v>
      </c>
    </row>
    <row r="29" spans="1:2" ht="13.5">
      <c r="A29">
        <v>2019</v>
      </c>
      <c r="B29" s="4">
        <v>2.4916</v>
      </c>
    </row>
    <row r="30" spans="1:2" ht="13.5">
      <c r="A30">
        <v>2020</v>
      </c>
      <c r="B30" s="4">
        <v>2.48556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3.5"/>
  <cols>
    <col min="2" max="2" width="6.75390625" style="0" customWidth="1"/>
    <col min="11" max="11" width="11.50390625" style="0" bestFit="1" customWidth="1"/>
  </cols>
  <sheetData>
    <row r="1" spans="1:9" ht="17.25" customHeight="1">
      <c r="A1" t="s">
        <v>64</v>
      </c>
      <c r="B1" s="41"/>
      <c r="C1" s="42"/>
      <c r="D1" s="42"/>
      <c r="E1" s="42"/>
      <c r="F1" s="42"/>
      <c r="G1" s="42"/>
      <c r="H1" s="42"/>
      <c r="I1" s="42"/>
    </row>
    <row r="2" spans="1:9" ht="13.5">
      <c r="A2" s="5"/>
      <c r="B2" s="43"/>
      <c r="C2" s="44"/>
      <c r="D2" s="178" t="s">
        <v>57</v>
      </c>
      <c r="E2" s="178"/>
      <c r="F2" s="178"/>
      <c r="G2" s="178"/>
      <c r="H2" s="178"/>
      <c r="I2" s="45"/>
    </row>
    <row r="3" spans="1:9" ht="13.5">
      <c r="A3" s="11"/>
      <c r="B3" s="46" t="s">
        <v>7</v>
      </c>
      <c r="C3" s="174" t="s">
        <v>8</v>
      </c>
      <c r="D3" s="179" t="s">
        <v>9</v>
      </c>
      <c r="E3" s="158" t="s">
        <v>58</v>
      </c>
      <c r="F3" s="181"/>
      <c r="G3" s="181"/>
      <c r="H3" s="182"/>
      <c r="I3" s="176" t="s">
        <v>11</v>
      </c>
    </row>
    <row r="4" spans="1:9" ht="13.5">
      <c r="A4" s="87"/>
      <c r="B4" s="48"/>
      <c r="C4" s="175"/>
      <c r="D4" s="180"/>
      <c r="E4" s="49" t="s">
        <v>52</v>
      </c>
      <c r="F4" s="47" t="s">
        <v>14</v>
      </c>
      <c r="G4" s="50" t="s">
        <v>15</v>
      </c>
      <c r="H4" s="51" t="s">
        <v>89</v>
      </c>
      <c r="I4" s="177"/>
    </row>
    <row r="5" spans="1:11" ht="13.5" customHeight="1">
      <c r="A5" s="11"/>
      <c r="B5" s="46"/>
      <c r="C5" s="41"/>
      <c r="D5" s="42"/>
      <c r="E5" s="169" t="s">
        <v>59</v>
      </c>
      <c r="F5" s="183"/>
      <c r="G5" s="183"/>
      <c r="H5" s="52"/>
      <c r="I5" s="42"/>
      <c r="K5" s="88"/>
    </row>
    <row r="6" spans="1:13" ht="13.5">
      <c r="A6" s="11" t="s">
        <v>60</v>
      </c>
      <c r="B6" s="46" t="s">
        <v>53</v>
      </c>
      <c r="C6" s="53">
        <f aca="true" t="shared" si="0" ref="C6:C14">D6+E6+I6</f>
        <v>35823.609</v>
      </c>
      <c r="D6" s="53">
        <v>7105.246</v>
      </c>
      <c r="E6" s="53">
        <f aca="true" t="shared" si="1" ref="E6:E14">SUM(F6:H6)</f>
        <v>21594.236</v>
      </c>
      <c r="F6" s="53">
        <v>4460.24</v>
      </c>
      <c r="G6" s="53">
        <v>15081.043</v>
      </c>
      <c r="H6" s="53">
        <v>2052.953</v>
      </c>
      <c r="I6" s="53">
        <v>7124.127</v>
      </c>
      <c r="K6" s="89"/>
      <c r="L6" s="90"/>
      <c r="M6" s="54"/>
    </row>
    <row r="7" spans="1:13" ht="13.5">
      <c r="A7" s="11"/>
      <c r="B7" s="46" t="s">
        <v>54</v>
      </c>
      <c r="C7" s="53">
        <f t="shared" si="0"/>
        <v>37979.984000000004</v>
      </c>
      <c r="D7" s="53">
        <v>7894.636</v>
      </c>
      <c r="E7" s="53">
        <f t="shared" si="1"/>
        <v>22803.619000000002</v>
      </c>
      <c r="F7" s="53">
        <v>5211.892</v>
      </c>
      <c r="G7" s="53">
        <v>15188.773</v>
      </c>
      <c r="H7" s="53">
        <v>2402.954</v>
      </c>
      <c r="I7" s="53">
        <v>7281.728999999999</v>
      </c>
      <c r="K7" s="91"/>
      <c r="L7" s="90"/>
      <c r="M7" s="54"/>
    </row>
    <row r="8" spans="1:13" ht="13.5">
      <c r="A8" s="11"/>
      <c r="B8" s="46" t="s">
        <v>55</v>
      </c>
      <c r="C8" s="53">
        <f t="shared" si="0"/>
        <v>40670.475</v>
      </c>
      <c r="D8" s="53">
        <v>9389.66</v>
      </c>
      <c r="E8" s="53">
        <f t="shared" si="1"/>
        <v>24218.079</v>
      </c>
      <c r="F8" s="53">
        <v>6293.858</v>
      </c>
      <c r="G8" s="53">
        <v>15171.52</v>
      </c>
      <c r="H8" s="53">
        <v>2752.701</v>
      </c>
      <c r="I8" s="53">
        <v>7062.736</v>
      </c>
      <c r="K8" s="91"/>
      <c r="L8" s="90"/>
      <c r="M8" s="54"/>
    </row>
    <row r="9" spans="1:12" ht="13.5">
      <c r="A9" s="87"/>
      <c r="B9" s="48" t="s">
        <v>45</v>
      </c>
      <c r="C9" s="92">
        <f t="shared" si="0"/>
        <v>43899.922999999995</v>
      </c>
      <c r="D9" s="93">
        <v>11239.388</v>
      </c>
      <c r="E9" s="92">
        <f t="shared" si="1"/>
        <v>25759.71</v>
      </c>
      <c r="F9" s="93">
        <v>7619.082</v>
      </c>
      <c r="G9" s="93">
        <v>15032.192</v>
      </c>
      <c r="H9" s="93">
        <v>3108.436</v>
      </c>
      <c r="I9" s="93">
        <v>6900.825</v>
      </c>
      <c r="K9" s="118"/>
      <c r="L9" s="90"/>
    </row>
    <row r="10" spans="1:12" ht="13.5">
      <c r="A10" s="11" t="s">
        <v>61</v>
      </c>
      <c r="B10" s="46" t="s">
        <v>46</v>
      </c>
      <c r="C10" s="53">
        <f t="shared" si="0"/>
        <v>46407.431</v>
      </c>
      <c r="D10" s="58">
        <v>12340.796</v>
      </c>
      <c r="E10" s="53">
        <f t="shared" si="1"/>
        <v>27348.801999999996</v>
      </c>
      <c r="F10" s="58">
        <v>8919.594</v>
      </c>
      <c r="G10" s="58">
        <v>14852.339</v>
      </c>
      <c r="H10" s="58">
        <v>3576.869</v>
      </c>
      <c r="I10" s="58">
        <v>6717.833</v>
      </c>
      <c r="K10" s="116"/>
      <c r="L10" s="90"/>
    </row>
    <row r="11" spans="1:12" ht="13.5">
      <c r="A11" s="11"/>
      <c r="B11" s="46" t="s">
        <v>47</v>
      </c>
      <c r="C11" s="53">
        <f t="shared" si="0"/>
        <v>48226.76500000001</v>
      </c>
      <c r="D11" s="58">
        <v>13170.674</v>
      </c>
      <c r="E11" s="53">
        <f t="shared" si="1"/>
        <v>28540.168</v>
      </c>
      <c r="F11" s="58">
        <v>9932.208</v>
      </c>
      <c r="G11" s="58">
        <v>14626.993</v>
      </c>
      <c r="H11" s="58">
        <v>3980.967</v>
      </c>
      <c r="I11" s="58">
        <v>6515.923</v>
      </c>
      <c r="K11" s="116"/>
      <c r="L11" s="90"/>
    </row>
    <row r="12" spans="1:12" ht="13.5">
      <c r="A12" s="11"/>
      <c r="B12" s="46" t="s">
        <v>48</v>
      </c>
      <c r="C12" s="53">
        <f t="shared" si="0"/>
        <v>49142.002</v>
      </c>
      <c r="D12" s="58">
        <v>13734.32</v>
      </c>
      <c r="E12" s="53">
        <f t="shared" si="1"/>
        <v>29078.635000000002</v>
      </c>
      <c r="F12" s="58">
        <v>10540.682</v>
      </c>
      <c r="G12" s="58">
        <v>14251.887</v>
      </c>
      <c r="H12" s="58">
        <v>4286.066</v>
      </c>
      <c r="I12" s="58">
        <v>6329.047</v>
      </c>
      <c r="K12" s="116"/>
      <c r="L12" s="90"/>
    </row>
    <row r="13" spans="1:12" ht="13.5">
      <c r="A13" s="11"/>
      <c r="B13" s="46" t="s">
        <v>49</v>
      </c>
      <c r="C13" s="53">
        <f t="shared" si="0"/>
        <v>49272.618</v>
      </c>
      <c r="D13" s="58">
        <v>14158.757</v>
      </c>
      <c r="E13" s="53">
        <f t="shared" si="1"/>
        <v>28966.841</v>
      </c>
      <c r="F13" s="58">
        <v>10753.417</v>
      </c>
      <c r="G13" s="58">
        <v>13706.039</v>
      </c>
      <c r="H13" s="58">
        <v>4507.385</v>
      </c>
      <c r="I13" s="58">
        <v>6147.02</v>
      </c>
      <c r="K13" s="116"/>
      <c r="L13" s="90"/>
    </row>
    <row r="14" spans="1:12" ht="13.5">
      <c r="A14" s="11"/>
      <c r="B14" s="46" t="s">
        <v>50</v>
      </c>
      <c r="C14" s="53">
        <f t="shared" si="0"/>
        <v>48853.375</v>
      </c>
      <c r="D14" s="58">
        <v>14530.563</v>
      </c>
      <c r="E14" s="53">
        <f t="shared" si="1"/>
        <v>28356.956000000002</v>
      </c>
      <c r="F14" s="58">
        <v>10694.226</v>
      </c>
      <c r="G14" s="58">
        <v>13042.96</v>
      </c>
      <c r="H14" s="58">
        <v>4619.77</v>
      </c>
      <c r="I14" s="58">
        <v>5965.856</v>
      </c>
      <c r="K14" s="116"/>
      <c r="L14" s="90"/>
    </row>
    <row r="15" spans="1:9" ht="4.5" customHeight="1">
      <c r="A15" s="11"/>
      <c r="B15" s="42"/>
      <c r="C15" s="42"/>
      <c r="D15" s="42"/>
      <c r="E15" s="169"/>
      <c r="F15" s="173"/>
      <c r="G15" s="173"/>
      <c r="H15" s="42"/>
      <c r="I15" s="42"/>
    </row>
    <row r="16" spans="1:9" ht="12" customHeight="1">
      <c r="A16" s="11"/>
      <c r="B16" s="46" t="s">
        <v>53</v>
      </c>
      <c r="C16" s="42"/>
      <c r="D16" s="42"/>
      <c r="E16" s="81"/>
      <c r="F16" s="83"/>
      <c r="G16" s="83"/>
      <c r="H16" s="42"/>
      <c r="I16" s="42"/>
    </row>
    <row r="17" spans="1:9" ht="12" customHeight="1">
      <c r="A17" s="11"/>
      <c r="B17" s="46" t="s">
        <v>54</v>
      </c>
      <c r="C17" s="42"/>
      <c r="D17" s="42"/>
      <c r="E17" s="81"/>
      <c r="F17" s="83"/>
      <c r="G17" s="83"/>
      <c r="H17" s="42"/>
      <c r="I17" s="42"/>
    </row>
    <row r="18" spans="1:9" ht="12" customHeight="1">
      <c r="A18" s="11"/>
      <c r="B18" s="46" t="s">
        <v>55</v>
      </c>
      <c r="C18" s="42"/>
      <c r="D18" s="42"/>
      <c r="E18" s="81"/>
      <c r="F18" s="83"/>
      <c r="G18" s="83"/>
      <c r="H18" s="42"/>
      <c r="I18" s="42"/>
    </row>
    <row r="19" spans="1:12" ht="13.5">
      <c r="A19" s="87"/>
      <c r="B19" s="48" t="s">
        <v>45</v>
      </c>
      <c r="C19" s="92">
        <f aca="true" t="shared" si="2" ref="C19:C24">D19+E19+I19</f>
        <v>43899.922999999995</v>
      </c>
      <c r="D19" s="93">
        <v>11239.389</v>
      </c>
      <c r="E19" s="92">
        <f aca="true" t="shared" si="3" ref="E19:E24">SUM(F19:H19)</f>
        <v>25759.709</v>
      </c>
      <c r="F19" s="93">
        <v>7619.082</v>
      </c>
      <c r="G19" s="93">
        <v>15032.192</v>
      </c>
      <c r="H19" s="93">
        <v>3108.435</v>
      </c>
      <c r="I19" s="93">
        <v>6900.825</v>
      </c>
      <c r="K19" s="116"/>
      <c r="L19" s="90"/>
    </row>
    <row r="20" spans="1:12" ht="13.5">
      <c r="A20" s="11" t="s">
        <v>62</v>
      </c>
      <c r="B20" s="46" t="s">
        <v>46</v>
      </c>
      <c r="C20" s="80">
        <f t="shared" si="2"/>
        <v>45952.648184564605</v>
      </c>
      <c r="D20" s="80">
        <v>11554.996971987852</v>
      </c>
      <c r="E20" s="53">
        <f t="shared" si="3"/>
        <v>27049.59332715772</v>
      </c>
      <c r="F20" s="80">
        <v>8485.070271110919</v>
      </c>
      <c r="G20" s="80">
        <v>15356.43440878965</v>
      </c>
      <c r="H20" s="80">
        <v>3208.088647257152</v>
      </c>
      <c r="I20" s="80">
        <v>7348.05788541903</v>
      </c>
      <c r="K20" s="116"/>
      <c r="L20" s="90"/>
    </row>
    <row r="21" spans="1:12" ht="13.5">
      <c r="A21" s="11"/>
      <c r="B21" s="46" t="s">
        <v>47</v>
      </c>
      <c r="C21" s="80">
        <f t="shared" si="2"/>
        <v>47245.54886571355</v>
      </c>
      <c r="D21" s="80">
        <v>11546.08008025553</v>
      </c>
      <c r="E21" s="53">
        <f t="shared" si="3"/>
        <v>27987.722049603388</v>
      </c>
      <c r="F21" s="80">
        <v>9172.388681028966</v>
      </c>
      <c r="G21" s="80">
        <v>15542.29490902648</v>
      </c>
      <c r="H21" s="80">
        <v>3273.038459547943</v>
      </c>
      <c r="I21" s="80">
        <v>7711.746735854637</v>
      </c>
      <c r="K21" s="116"/>
      <c r="L21" s="90"/>
    </row>
    <row r="22" spans="1:12" ht="13.5">
      <c r="A22" s="11"/>
      <c r="B22" s="46" t="s">
        <v>48</v>
      </c>
      <c r="C22" s="80">
        <f t="shared" si="2"/>
        <v>47724.033315985005</v>
      </c>
      <c r="D22" s="80">
        <v>11376.521891314327</v>
      </c>
      <c r="E22" s="53">
        <f t="shared" si="3"/>
        <v>28347.764431618027</v>
      </c>
      <c r="F22" s="80">
        <v>9571.814811931426</v>
      </c>
      <c r="G22" s="80">
        <v>15456.252544219356</v>
      </c>
      <c r="H22" s="80">
        <v>3319.697075467244</v>
      </c>
      <c r="I22" s="80">
        <v>7999.74699305265</v>
      </c>
      <c r="K22" s="116"/>
      <c r="L22" s="90"/>
    </row>
    <row r="23" spans="1:12" ht="13.5">
      <c r="A23" s="11"/>
      <c r="B23" s="46" t="s">
        <v>49</v>
      </c>
      <c r="C23" s="80">
        <f t="shared" si="2"/>
        <v>47559.393805896296</v>
      </c>
      <c r="D23" s="80">
        <v>11202.160883211753</v>
      </c>
      <c r="E23" s="53">
        <f t="shared" si="3"/>
        <v>28183.662764843062</v>
      </c>
      <c r="F23" s="80">
        <v>9683.738675805038</v>
      </c>
      <c r="G23" s="80">
        <v>15151.027651033635</v>
      </c>
      <c r="H23" s="80">
        <v>3348.896438004386</v>
      </c>
      <c r="I23" s="80">
        <v>8173.570157841481</v>
      </c>
      <c r="K23" s="116"/>
      <c r="L23" s="90"/>
    </row>
    <row r="24" spans="1:12" ht="13.5">
      <c r="A24" s="87"/>
      <c r="B24" s="48" t="s">
        <v>50</v>
      </c>
      <c r="C24" s="93">
        <f t="shared" si="2"/>
        <v>46968.848508062176</v>
      </c>
      <c r="D24" s="93">
        <v>11095.614013763781</v>
      </c>
      <c r="E24" s="92">
        <f t="shared" si="3"/>
        <v>27670.996783897044</v>
      </c>
      <c r="F24" s="93">
        <v>9610.76516624675</v>
      </c>
      <c r="G24" s="93">
        <v>14721.493774284298</v>
      </c>
      <c r="H24" s="93">
        <v>3338.737843365993</v>
      </c>
      <c r="I24" s="93">
        <v>8202.23771040135</v>
      </c>
      <c r="K24" s="116"/>
      <c r="L24" s="90"/>
    </row>
    <row r="25" spans="2:9" ht="13.5">
      <c r="B25" s="40" t="s">
        <v>63</v>
      </c>
      <c r="C25" s="40"/>
      <c r="D25" s="40"/>
      <c r="E25" s="40"/>
      <c r="F25" s="40"/>
      <c r="G25" s="40"/>
      <c r="H25" s="40"/>
      <c r="I25" s="40"/>
    </row>
    <row r="26" spans="2:9" ht="13.5">
      <c r="B26" s="40" t="s">
        <v>56</v>
      </c>
      <c r="C26" s="40"/>
      <c r="D26" s="40"/>
      <c r="E26" s="40"/>
      <c r="F26" s="40"/>
      <c r="G26" s="40"/>
      <c r="H26" s="40"/>
      <c r="I26" s="40"/>
    </row>
  </sheetData>
  <mergeCells count="7">
    <mergeCell ref="E15:G15"/>
    <mergeCell ref="C3:C4"/>
    <mergeCell ref="I3:I4"/>
    <mergeCell ref="D2:H2"/>
    <mergeCell ref="D3:D4"/>
    <mergeCell ref="E3:H3"/>
    <mergeCell ref="E5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国立社会保障・人口問題研究所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透</dc:creator>
  <cp:keywords/>
  <dc:description/>
  <cp:lastModifiedBy>国立社会保障・人口問題研究所</cp:lastModifiedBy>
  <cp:lastPrinted>1998-10-16T15:45:04Z</cp:lastPrinted>
  <dcterms:created xsi:type="dcterms:W3CDTF">1998-06-11T18:04:49Z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